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20" windowWidth="12252" windowHeight="11592" activeTab="1"/>
  </bookViews>
  <sheets>
    <sheet name="説明" sheetId="1" r:id="rId1"/>
    <sheet name="申込書" sheetId="2" r:id="rId2"/>
    <sheet name="登録" sheetId="3" r:id="rId3"/>
  </sheets>
  <definedNames>
    <definedName name="_xlnm.Print_Area" localSheetId="1">'申込書'!$A$2:$N$135</definedName>
    <definedName name="_xlnm.Print_Area" localSheetId="0">'説明'!$A$1:$I$65</definedName>
    <definedName name="_xlnm.Print_Titles" localSheetId="1">'申込書'!$2:$8</definedName>
  </definedNames>
  <calcPr fullCalcOnLoad="1"/>
</workbook>
</file>

<file path=xl/comments2.xml><?xml version="1.0" encoding="utf-8"?>
<comments xmlns="http://schemas.openxmlformats.org/spreadsheetml/2006/main">
  <authors>
    <author>JM</author>
  </authors>
  <commentList>
    <comment ref="C9" authorId="0">
      <text>
        <r>
          <rPr>
            <b/>
            <sz val="12"/>
            <rFont val="ＭＳ Ｐゴシック"/>
            <family val="3"/>
          </rPr>
          <t>平成２５年度新ナンバーを直接入力して下さい。</t>
        </r>
      </text>
    </comment>
    <comment ref="B9" authorId="0">
      <text>
        <r>
          <rPr>
            <b/>
            <sz val="11"/>
            <rFont val="ＭＳ Ｐゴシック"/>
            <family val="3"/>
          </rPr>
          <t>必ず男か女を選択して下さい。
最初に男子，空き行を作らず女子を入力して下さい。</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I9" authorId="0">
      <text>
        <r>
          <rPr>
            <b/>
            <sz val="11"/>
            <rFont val="ＭＳ Ｐゴシック"/>
            <family val="3"/>
          </rPr>
          <t>男女別のリストにある種目のみから選択して下さい。
１人２種目まで
１校につき３名まで</t>
        </r>
      </text>
    </comment>
    <comment ref="K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D4" authorId="0">
      <text>
        <r>
          <rPr>
            <sz val="9"/>
            <rFont val="ＭＳ Ｐゴシック"/>
            <family val="3"/>
          </rPr>
          <t xml:space="preserve">学校名はできるだけ４文字内でお願いします。
（略称など）
中は入れないで下さい。
</t>
        </r>
      </text>
    </comment>
    <comment ref="J43" authorId="0">
      <text>
        <r>
          <rPr>
            <b/>
            <sz val="9"/>
            <rFont val="ＭＳ Ｐゴシック"/>
            <family val="3"/>
          </rPr>
          <t>学校長名でお願いします。</t>
        </r>
      </text>
    </comment>
    <comment ref="C4" authorId="0">
      <text>
        <r>
          <rPr>
            <sz val="9"/>
            <rFont val="ＭＳ Ｐゴシック"/>
            <family val="3"/>
          </rPr>
          <t xml:space="preserve">学校　№　を入力して下さい。
入力すると学校名が表示されます。
</t>
        </r>
      </text>
    </comment>
  </commentList>
</comments>
</file>

<file path=xl/sharedStrings.xml><?xml version="1.0" encoding="utf-8"?>
<sst xmlns="http://schemas.openxmlformats.org/spreadsheetml/2006/main" count="644" uniqueCount="577">
  <si>
    <t>監督名</t>
  </si>
  <si>
    <t>No.</t>
  </si>
  <si>
    <t>学年</t>
  </si>
  <si>
    <t>年齢</t>
  </si>
  <si>
    <t>種別</t>
  </si>
  <si>
    <t>申込種目</t>
  </si>
  <si>
    <t>最高記録</t>
  </si>
  <si>
    <t xml:space="preserve"> 4×</t>
  </si>
  <si>
    <t xml:space="preserve"> 100mR</t>
  </si>
  <si>
    <t>個人種目</t>
  </si>
  <si>
    <t>印</t>
  </si>
  <si>
    <t>申込料</t>
  </si>
  <si>
    <t>申込合計金額</t>
  </si>
  <si>
    <t>個人</t>
  </si>
  <si>
    <t>リレー</t>
  </si>
  <si>
    <t>フ リ ガ ナ</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</si>
  <si>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</si>
  <si>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</si>
  <si>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</si>
  <si>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</si>
  <si>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</si>
  <si>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</si>
  <si>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</si>
  <si>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・ナンバー欄に登録番号を入力すると，競技者名，学年が自動的に入ります。</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</si>
  <si>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</si>
  <si>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</si>
  <si>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</si>
  <si>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</si>
  <si>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</si>
  <si>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</si>
  <si>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</si>
  <si>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</si>
  <si>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６）リレー</t>
  </si>
  <si>
    <r>
      <t>・申込書シート上部の［</t>
    </r>
    <r>
      <rPr>
        <b/>
        <sz val="11"/>
        <color indexed="10"/>
        <rFont val="ＭＳ ゴシック"/>
        <family val="3"/>
      </rPr>
      <t>送信用データ作成</t>
    </r>
    <r>
      <rPr>
        <b/>
        <sz val="11"/>
        <rFont val="ＭＳ ゴシック"/>
        <family val="3"/>
      </rPr>
      <t>］ボタンを左クリックします。</t>
    </r>
  </si>
  <si>
    <t>（画面にもファイル名が表示されますので，必ずご確認ください。）</t>
  </si>
  <si>
    <t>・送信用ファイルをメールに添付して，下のアドレスへ送信します。</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</si>
  <si>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</si>
  <si>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</si>
  <si>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</si>
  <si>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</si>
  <si>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</si>
  <si>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</si>
  <si>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</si>
  <si>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</si>
  <si>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</si>
  <si>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</si>
  <si>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</si>
  <si>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・原則として，過去１年以内の公認記録を入力してください。</t>
  </si>
  <si>
    <t>・リレーメンバーは，リレー申込欄（K列とL列）で▼をクリックして，○またはＡ～</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</si>
  <si>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</si>
  <si>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</si>
  <si>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</si>
  <si>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</si>
  <si>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</si>
  <si>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</si>
  <si>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</si>
  <si>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</si>
  <si>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短距離：   12秒34　→　12.34　※１分を超える場合：1分01秒23　→　61.23</t>
  </si>
  <si>
    <t>　Ｆを選びます。（１チームだけのときは○，２チーム以上の場合はＡ～Ｆ）</t>
  </si>
  <si>
    <t xml:space="preserve"> 月   日</t>
  </si>
  <si>
    <t>ﾌﾘｶﾞﾅ</t>
  </si>
  <si>
    <t>中</t>
  </si>
  <si>
    <t>・性別はセル右側の▼をクリックして男女どちらかを選んでください。</t>
  </si>
  <si>
    <t>※性別が空欄のまま他の欄を入力してもデータが有効になりません。</t>
  </si>
  <si>
    <t>男</t>
  </si>
  <si>
    <t>女</t>
  </si>
  <si>
    <t>ﾅﾝﾊﾞｰ</t>
  </si>
  <si>
    <t>※所属，氏名とも「フリガナ」を必ず記入のこと。</t>
  </si>
  <si>
    <t>※リレー種目欄下段の記録は代表者（１名）のみ記入で良い。</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</si>
  <si>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</si>
  <si>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</si>
  <si>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</si>
  <si>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・氏名が異なる場合は，登録データをご確認ください。</t>
  </si>
  <si>
    <t>・参加料は申込と同時にお支払いください。</t>
  </si>
  <si>
    <t>ｾｲ</t>
  </si>
  <si>
    <t>ﾒｲ</t>
  </si>
  <si>
    <t>住所</t>
  </si>
  <si>
    <t>電話</t>
  </si>
  <si>
    <t>学校名</t>
  </si>
  <si>
    <t>氏</t>
  </si>
  <si>
    <t>名</t>
  </si>
  <si>
    <t>学年</t>
  </si>
  <si>
    <t>5月  1日</t>
  </si>
  <si>
    <t>5月  2日</t>
  </si>
  <si>
    <t>申込日</t>
  </si>
  <si>
    <t>　但し、登録シートの自分の学校のセルに入力しておく必要があります！</t>
  </si>
  <si>
    <t>各校 登録ﾃﾞｰﾀ入力欄　　≪　男　子　≫</t>
  </si>
  <si>
    <t>各校 登録ﾃﾞｰﾀ入力欄　　≪　女　子　≫</t>
  </si>
  <si>
    <t>　フィールド： 5m43　→　5.43</t>
  </si>
  <si>
    <t>・申込種目欄（セル）右側の▼をクリックして種目リストを表示させ，種目を選択します。</t>
  </si>
  <si>
    <t>申込</t>
  </si>
  <si>
    <t>人</t>
  </si>
  <si>
    <t>種目</t>
  </si>
  <si>
    <t>数</t>
  </si>
  <si>
    <t>男100m</t>
  </si>
  <si>
    <t>男200m</t>
  </si>
  <si>
    <t>男400m</t>
  </si>
  <si>
    <t>男800m</t>
  </si>
  <si>
    <t>男1500m</t>
  </si>
  <si>
    <t>男110mH</t>
  </si>
  <si>
    <t>男走高跳</t>
  </si>
  <si>
    <t>男走幅跳</t>
  </si>
  <si>
    <t>男砲丸投</t>
  </si>
  <si>
    <t>男3000m</t>
  </si>
  <si>
    <t>男三段跳</t>
  </si>
  <si>
    <t>男四種競技</t>
  </si>
  <si>
    <t>男ｼﾞｬﾍﾞﾘｯｸ</t>
  </si>
  <si>
    <t>女100m</t>
  </si>
  <si>
    <t>女200m</t>
  </si>
  <si>
    <t>女800m</t>
  </si>
  <si>
    <t>女1500m</t>
  </si>
  <si>
    <t>女100mH</t>
  </si>
  <si>
    <t>女走高跳</t>
  </si>
  <si>
    <t>女走幅跳</t>
  </si>
  <si>
    <t>女砲丸投</t>
  </si>
  <si>
    <t>女四種競技</t>
  </si>
  <si>
    <t>女ｼﾞｬﾍﾞﾘｯｸ</t>
  </si>
  <si>
    <t>男子Ｒ</t>
  </si>
  <si>
    <t>女子Ｒ</t>
  </si>
  <si>
    <t>Ｒ　計</t>
  </si>
  <si>
    <t>男女合計</t>
  </si>
  <si>
    <t>男</t>
  </si>
  <si>
    <t>女</t>
  </si>
  <si>
    <t>学校№</t>
  </si>
  <si>
    <t>学校№</t>
  </si>
  <si>
    <t>学校名</t>
  </si>
  <si>
    <t>ﾌﾘｶﾞﾅ</t>
  </si>
  <si>
    <t>住所</t>
  </si>
  <si>
    <t>電話番号</t>
  </si>
  <si>
    <t>ﾄｽ</t>
  </si>
  <si>
    <t>0942-83-2087</t>
  </si>
  <si>
    <t>ﾀｼﾛ</t>
  </si>
  <si>
    <t>0942-83-2758</t>
  </si>
  <si>
    <t>ｷｻﾞﾄ</t>
  </si>
  <si>
    <t>0942-83-2944</t>
  </si>
  <si>
    <t>鳥栖西</t>
  </si>
  <si>
    <t>ﾄｽﾆｼ</t>
  </si>
  <si>
    <t>0942-83-2086</t>
  </si>
  <si>
    <t>0942-83-2211</t>
  </si>
  <si>
    <t>ｷﾔﾏ</t>
  </si>
  <si>
    <t>0942-92-2203</t>
  </si>
  <si>
    <t>ｷﾀｼｹﾞﾔｽ</t>
  </si>
  <si>
    <t>0942-89-2008</t>
  </si>
  <si>
    <t>ｶﾐﾐﾈ</t>
  </si>
  <si>
    <t>0952-52-3834</t>
  </si>
  <si>
    <t>ｶﾝｻﾞｷ</t>
  </si>
  <si>
    <t>0952-52-3175</t>
  </si>
  <si>
    <t>三田川</t>
  </si>
  <si>
    <t>ﾐﾀｶﾞﾜ</t>
  </si>
  <si>
    <t>0952-52-2195</t>
  </si>
  <si>
    <t>千代田</t>
  </si>
  <si>
    <t>ﾁﾖﾀﾞ</t>
  </si>
  <si>
    <t>0952-44-2222</t>
  </si>
  <si>
    <t>0952-59-2221</t>
  </si>
  <si>
    <t>東脊振</t>
  </si>
  <si>
    <t>0952-52-2529</t>
  </si>
  <si>
    <t>0942-94-2038</t>
  </si>
  <si>
    <t>0942-96-2229</t>
  </si>
  <si>
    <t>0942-92-5775</t>
  </si>
  <si>
    <t>ｾｲｼｮｳ</t>
  </si>
  <si>
    <t>0952-24-4265</t>
  </si>
  <si>
    <t>0952-24-4338</t>
  </si>
  <si>
    <t>ｼｮｳｴｲ</t>
  </si>
  <si>
    <t>0952-24-4238</t>
  </si>
  <si>
    <t>ｼﾞｮｳﾄｳ</t>
  </si>
  <si>
    <t>0952-24-4286</t>
  </si>
  <si>
    <t>ｼﾞｮｳｻｲ</t>
  </si>
  <si>
    <t>0952-24-9220</t>
  </si>
  <si>
    <t>0952-30-9258</t>
  </si>
  <si>
    <t>ｷﾝｾﾝ</t>
  </si>
  <si>
    <t>0952-98-1181</t>
  </si>
  <si>
    <t>ﾅﾍﾞｼﾏ</t>
  </si>
  <si>
    <t>0952-30-5811</t>
  </si>
  <si>
    <t>0952-62-1315</t>
  </si>
  <si>
    <t>0952-45-1251</t>
  </si>
  <si>
    <t>東与賀</t>
  </si>
  <si>
    <t>ﾋｶﾞｼﾖｶ</t>
  </si>
  <si>
    <t>0952-45-0376</t>
  </si>
  <si>
    <t>0952-68-2161</t>
  </si>
  <si>
    <t>致遠館</t>
  </si>
  <si>
    <t>0952-33-0401</t>
  </si>
  <si>
    <t/>
  </si>
  <si>
    <t>0952-97-1171</t>
  </si>
  <si>
    <t>0952-47-2331</t>
  </si>
  <si>
    <t>0952-63-0812</t>
  </si>
  <si>
    <t>0952-58-2201</t>
  </si>
  <si>
    <t>0952-57-2211</t>
  </si>
  <si>
    <t>0952-56-2106</t>
  </si>
  <si>
    <t>弘学館</t>
  </si>
  <si>
    <t>0952-98-2161</t>
  </si>
  <si>
    <t>佐賀清和</t>
  </si>
  <si>
    <t>0952-24-5291</t>
  </si>
  <si>
    <t>0952-31-5401</t>
  </si>
  <si>
    <t>0952-24-2244</t>
  </si>
  <si>
    <t>0952-73-2191</t>
  </si>
  <si>
    <t>0952-66-0403</t>
  </si>
  <si>
    <t>ｳｼﾂﾞ</t>
  </si>
  <si>
    <t>0952-66-0022</t>
  </si>
  <si>
    <t>三日月</t>
  </si>
  <si>
    <t>0952-73-2016</t>
  </si>
  <si>
    <t>0952-74-3971</t>
  </si>
  <si>
    <t>0952-75-2827</t>
  </si>
  <si>
    <t>0952-76-2007</t>
  </si>
  <si>
    <t>唐津一</t>
  </si>
  <si>
    <t>0955-73-2815</t>
  </si>
  <si>
    <t>唐津五</t>
  </si>
  <si>
    <t>ｶﾗﾂｺﾞ</t>
  </si>
  <si>
    <t>0955-72-2134</t>
  </si>
  <si>
    <t>0955-77-0500</t>
  </si>
  <si>
    <t>0955-78-0135</t>
  </si>
  <si>
    <t>西唐津</t>
  </si>
  <si>
    <t>ﾆｼｶﾗﾂ</t>
  </si>
  <si>
    <t>0955-74-8651</t>
  </si>
  <si>
    <t>唐津東</t>
  </si>
  <si>
    <t>0955-77-1984</t>
  </si>
  <si>
    <t>0955-79-0009</t>
  </si>
  <si>
    <t>北波多</t>
  </si>
  <si>
    <t>0955-64-2009</t>
  </si>
  <si>
    <t>0955-73-3361</t>
  </si>
  <si>
    <t>0955-53-2220</t>
  </si>
  <si>
    <t>0955-54-1105</t>
  </si>
  <si>
    <t>0955-82-3957</t>
  </si>
  <si>
    <t>0955-62-2814</t>
  </si>
  <si>
    <t>0955-56-6650</t>
  </si>
  <si>
    <t>虹松</t>
  </si>
  <si>
    <t>0955-56-6654</t>
  </si>
  <si>
    <t>0955-58-2041</t>
  </si>
  <si>
    <t>0955-63-2531</t>
  </si>
  <si>
    <t>早稲田佐賀</t>
  </si>
  <si>
    <t>伊万里</t>
  </si>
  <si>
    <t>ｲﾏﾘ</t>
  </si>
  <si>
    <t>0955-23-4158</t>
  </si>
  <si>
    <t>0955-22-3600</t>
  </si>
  <si>
    <t>ｾｲﾚｲ</t>
  </si>
  <si>
    <t>0955-27-0053</t>
  </si>
  <si>
    <t>ﾄｳﾘｮｳ</t>
  </si>
  <si>
    <t>0955-26-2012</t>
  </si>
  <si>
    <t>ｸﾆﾐ</t>
  </si>
  <si>
    <t>0955-23-5195</t>
  </si>
  <si>
    <t>0955-28-2026</t>
  </si>
  <si>
    <t>0955-28-0125</t>
  </si>
  <si>
    <t>0955-46-4171</t>
  </si>
  <si>
    <t>ｱﾘﾀ</t>
  </si>
  <si>
    <t>0955-43-2291</t>
  </si>
  <si>
    <t>0954-22-4105</t>
  </si>
  <si>
    <t>0954-28-2001</t>
  </si>
  <si>
    <t>武雄北</t>
  </si>
  <si>
    <t>ﾀｶｵｷﾀ</t>
  </si>
  <si>
    <t>0954-27-2004</t>
  </si>
  <si>
    <t>0954-22-3177</t>
  </si>
  <si>
    <t>0954-45-3555</t>
  </si>
  <si>
    <t>0954-36-2069</t>
  </si>
  <si>
    <t>0952-82-3341</t>
  </si>
  <si>
    <t>0952-86-2241</t>
  </si>
  <si>
    <t>ｼﾛｲｼ</t>
  </si>
  <si>
    <t>0952-84-2411</t>
  </si>
  <si>
    <t>ﾌｸﾄﾞﾐ</t>
  </si>
  <si>
    <t>0952-87-3531</t>
  </si>
  <si>
    <t>ｱﾘｱｹ</t>
  </si>
  <si>
    <t>0954-65-2127</t>
  </si>
  <si>
    <t>0954-62-1213</t>
  </si>
  <si>
    <t>0954-66-2139</t>
  </si>
  <si>
    <t>0954-43-0244</t>
  </si>
  <si>
    <t>0954-63-5246</t>
  </si>
  <si>
    <t>0954-67-0222</t>
  </si>
  <si>
    <t>大野原</t>
  </si>
  <si>
    <t>0954-43-0807</t>
  </si>
  <si>
    <t>0954-43-9321</t>
  </si>
  <si>
    <t>0954-68-2029</t>
  </si>
  <si>
    <t>学校№を入力すると表示されます</t>
  </si>
  <si>
    <t>5月  3日</t>
  </si>
  <si>
    <t>5月  4日</t>
  </si>
  <si>
    <t>5月  5日</t>
  </si>
  <si>
    <t>5月  6日</t>
  </si>
  <si>
    <t>5月  7日</t>
  </si>
  <si>
    <t>5月  8日</t>
  </si>
  <si>
    <t>5月  9日</t>
  </si>
  <si>
    <t>5月  10日</t>
  </si>
  <si>
    <t>5月  11日</t>
  </si>
  <si>
    <t>5月  12日</t>
  </si>
  <si>
    <t>5月  13日</t>
  </si>
  <si>
    <t>5月  14日</t>
  </si>
  <si>
    <t>5月  15日</t>
  </si>
  <si>
    <t>5月  16日</t>
  </si>
  <si>
    <t>5月  17日</t>
  </si>
  <si>
    <t>5月  18日</t>
  </si>
  <si>
    <t>5月  19日</t>
  </si>
  <si>
    <t>5月  20日</t>
  </si>
  <si>
    <t>5月  21日</t>
  </si>
  <si>
    <t>5月  22日</t>
  </si>
  <si>
    <t>5月  23日</t>
  </si>
  <si>
    <t>5月  24日</t>
  </si>
  <si>
    <t>5月  25日</t>
  </si>
  <si>
    <t>5月  26日</t>
  </si>
  <si>
    <t>5月  27日</t>
  </si>
  <si>
    <t>5月  28日</t>
  </si>
  <si>
    <t>5月  29日</t>
  </si>
  <si>
    <t>5月  30日</t>
  </si>
  <si>
    <t>5月  31日</t>
  </si>
  <si>
    <t>住所</t>
  </si>
  <si>
    <t>ﾁｭｳ</t>
  </si>
  <si>
    <t>学校名</t>
  </si>
  <si>
    <t>佐賀県中学校　陸上競技選手権大会　申込一覧表　申込データ</t>
  </si>
  <si>
    <t>※EXCELﾌｧｲﾙではなく、ﾎﾞﾀﾝをｸﾘｯｸして作成したCSVﾌｧｲﾙを添付します。</t>
  </si>
  <si>
    <t>※印刷した申込書とCSVﾌｧｲﾙの選手や種目が一致しているか確認して。</t>
  </si>
  <si>
    <t>　送信してください。</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</si>
  <si>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</si>
  <si>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</si>
  <si>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</si>
  <si>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</si>
  <si>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</si>
  <si>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</si>
  <si>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</si>
  <si>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</si>
  <si>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</si>
  <si>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</si>
  <si>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</si>
  <si>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</si>
  <si>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</si>
  <si>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</si>
  <si>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</si>
  <si>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</si>
  <si>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</si>
  <si>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</si>
  <si>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</si>
  <si>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</si>
  <si>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</si>
  <si>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</si>
  <si>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</si>
  <si>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</si>
  <si>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</si>
  <si>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</si>
  <si>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</si>
  <si>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</si>
  <si>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</si>
  <si>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</si>
  <si>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</si>
  <si>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</si>
  <si>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</si>
  <si>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</si>
  <si>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</si>
  <si>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</si>
  <si>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</si>
  <si>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</si>
  <si>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</si>
  <si>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</si>
  <si>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</si>
  <si>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</si>
  <si>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</si>
  <si>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</si>
  <si>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</si>
  <si>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</si>
  <si>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</si>
  <si>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</si>
  <si>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</si>
  <si>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</si>
  <si>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</si>
  <si>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</si>
  <si>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</si>
  <si>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</si>
  <si>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</si>
  <si>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</si>
  <si>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</si>
  <si>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</si>
  <si>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</si>
  <si>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 xml:space="preserve">佐賀市久保田町大字新田1217 </t>
  </si>
  <si>
    <t>ﾁｴﾝｶﾝ</t>
  </si>
  <si>
    <t xml:space="preserve">佐賀市兵庫町大字藤木1092-1 </t>
  </si>
  <si>
    <t>附属</t>
  </si>
  <si>
    <t>ﾌｿﾞｸ</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</si>
  <si>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</si>
  <si>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</si>
  <si>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</si>
  <si>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</si>
  <si>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</si>
  <si>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</si>
  <si>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</si>
  <si>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</si>
  <si>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</si>
  <si>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</si>
  <si>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</si>
  <si>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</si>
  <si>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</si>
  <si>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</si>
  <si>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</si>
  <si>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</si>
  <si>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</si>
  <si>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</si>
  <si>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</si>
  <si>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</si>
  <si>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</si>
  <si>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</si>
  <si>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</si>
  <si>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</si>
  <si>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</si>
  <si>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</si>
  <si>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</si>
  <si>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</si>
  <si>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</si>
  <si>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</si>
  <si>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</si>
  <si>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牛津</t>
  </si>
  <si>
    <t xml:space="preserve">小城市牛津町牛津549 </t>
  </si>
  <si>
    <t>ﾐｶﾂﾞｷ</t>
  </si>
  <si>
    <t xml:space="preserve">小城市三日月町長神田1650 </t>
  </si>
  <si>
    <t xml:space="preserve">多久市南多久町大字下多久2286-13 </t>
  </si>
  <si>
    <t xml:space="preserve">多久市東多久町大字別府3182 </t>
  </si>
  <si>
    <t>ｶﾗﾂｲﾁ</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</si>
  <si>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</si>
  <si>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</si>
  <si>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</si>
  <si>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</si>
  <si>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</si>
  <si>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</si>
  <si>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</si>
  <si>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</si>
  <si>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</si>
  <si>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</si>
  <si>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湊</t>
  </si>
  <si>
    <t>ﾐﾅﾄ</t>
  </si>
  <si>
    <t xml:space="preserve">唐津市湊町594 </t>
  </si>
  <si>
    <t>ｷﾀﾊﾀ</t>
  </si>
  <si>
    <t>唐津市北波多徳須恵303</t>
  </si>
  <si>
    <t>佐志</t>
  </si>
  <si>
    <t>ｻｼ</t>
  </si>
  <si>
    <t>唐津市中瀬通1-3</t>
  </si>
  <si>
    <t>高峰</t>
  </si>
  <si>
    <t>ｺｳﾎｳ</t>
  </si>
  <si>
    <t>肥前</t>
  </si>
  <si>
    <t>ﾋｾﾞﾝ</t>
  </si>
  <si>
    <t>唐津市肥前町入野甲2217-2</t>
  </si>
  <si>
    <t>海青</t>
  </si>
  <si>
    <t>ｶｲｾｲ</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</si>
  <si>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</si>
  <si>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</si>
  <si>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</si>
  <si>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</si>
  <si>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</si>
  <si>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</si>
  <si>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</si>
  <si>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</si>
  <si>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</si>
  <si>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</si>
  <si>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</si>
  <si>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</si>
  <si>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</si>
  <si>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</si>
  <si>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松浦郡玄海町大字新田1809-6</t>
  </si>
  <si>
    <t>ﾜｾﾀﾞｻｶﾞ</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</si>
  <si>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</si>
  <si>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</si>
  <si>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</si>
  <si>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</si>
  <si>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</si>
  <si>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</si>
  <si>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</si>
  <si>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</si>
  <si>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</si>
  <si>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</si>
  <si>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</si>
  <si>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</si>
  <si>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</si>
  <si>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</si>
  <si>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</si>
  <si>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</si>
  <si>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西有田</t>
  </si>
  <si>
    <t>ﾆｼｱﾘﾀ</t>
  </si>
  <si>
    <t>西松浦郡有田町立部甲74</t>
  </si>
  <si>
    <t>有田</t>
  </si>
  <si>
    <t>西松浦郡有田町岩谷川内3-6-1</t>
  </si>
  <si>
    <t>武雄</t>
  </si>
  <si>
    <t>武雄市武雄町大字富岡11606</t>
  </si>
  <si>
    <t>川登</t>
  </si>
  <si>
    <t>ｶﾜﾉﾎﾞﾘ</t>
  </si>
  <si>
    <t>武雄市東川登町大字袴野16082</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</si>
  <si>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</si>
  <si>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</si>
  <si>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</si>
  <si>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</si>
  <si>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</si>
  <si>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</si>
  <si>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</si>
  <si>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</si>
  <si>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</si>
  <si>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</si>
  <si>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ｵｵﾏﾁ</t>
  </si>
  <si>
    <t>杵島郡大町町大字大町5427</t>
  </si>
  <si>
    <t>江北</t>
  </si>
  <si>
    <t>ｺｳﾎｸ</t>
  </si>
  <si>
    <t>杵島郡江北町大字山口412</t>
  </si>
  <si>
    <t>白石</t>
  </si>
  <si>
    <t>杵島郡白石町大字遠ノ江143-1</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</si>
  <si>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</si>
  <si>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</si>
  <si>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</si>
  <si>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</si>
  <si>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</si>
  <si>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</si>
  <si>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</si>
  <si>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</si>
  <si>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</si>
  <si>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</si>
  <si>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</si>
  <si>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</si>
  <si>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</si>
  <si>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</si>
  <si>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</si>
  <si>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</si>
  <si>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</si>
  <si>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</si>
  <si>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</si>
  <si>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</si>
  <si>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</si>
  <si>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</si>
  <si>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</si>
  <si>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</si>
  <si>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</si>
  <si>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</si>
  <si>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</si>
  <si>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</si>
  <si>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t>E</t>
  </si>
  <si>
    <t>ｹﾞﾝｶｲ</t>
  </si>
  <si>
    <t>0955-80-0234</t>
  </si>
  <si>
    <t>(佐賀県中体連専門委員　：力久）</t>
  </si>
  <si>
    <t>sagachuriku@yahoo.co.jp</t>
  </si>
  <si>
    <t>男800m</t>
  </si>
  <si>
    <t>唐津市竹木場５５７６番地１７</t>
  </si>
  <si>
    <t>・送信用ファイルは，所属略称・区分名（中）からなるCSVファイルです。</t>
  </si>
  <si>
    <t>　例：青嶺中学校の場合：青嶺・中.CSV</t>
  </si>
  <si>
    <t>・送信用ファイルが作成されます。</t>
  </si>
  <si>
    <t>思斉館</t>
  </si>
  <si>
    <t>芦刈観瀾</t>
  </si>
  <si>
    <t>東原庠舎中央校</t>
  </si>
  <si>
    <t>ﾄｳｹﾞﾝｼｮｳｼｬﾁｭｳｵｳｺｳ</t>
  </si>
  <si>
    <t>東原庠舎東部校</t>
  </si>
  <si>
    <t>玄海みらい学園</t>
  </si>
  <si>
    <t>東原庠舎西渓校</t>
  </si>
  <si>
    <t>南波多郷学館</t>
  </si>
  <si>
    <t>大町ひじり学園</t>
  </si>
  <si>
    <t>ｼｾｲｶﾝ</t>
  </si>
  <si>
    <t>佐賀市城内1丁目14番4号</t>
  </si>
  <si>
    <t>ｱｼｶﾘｶﾝﾗﾝ</t>
  </si>
  <si>
    <t>小城市芦刈町三王崎１４</t>
  </si>
  <si>
    <t>ﾄｳｹﾞﾝｼｮｳｼｬｾｲｹｲｺｳ</t>
  </si>
  <si>
    <t>ﾄｳｹﾞﾝｼｮｳｼｬﾄｳﾌﾞｺｳ</t>
  </si>
  <si>
    <t xml:space="preserve">多久市多久町1784-1 </t>
  </si>
  <si>
    <t>唐津市鎮西町横竹838-9</t>
  </si>
  <si>
    <t>唐津市東城内7番1号</t>
  </si>
  <si>
    <t>ﾀｹｵ</t>
  </si>
  <si>
    <t>ﾐﾅﾐﾊﾀｷｮｳｶﾞｯｶﾝ</t>
  </si>
  <si>
    <t>伊万里市南波多町井手野3100</t>
  </si>
  <si>
    <t>0955-24-2007</t>
  </si>
  <si>
    <t>・最初の競技者のアスリートビブスを入力すると，略称が自動的に入力されます。</t>
  </si>
  <si>
    <t>３）性別・アスリートビブス・競技者名・学年</t>
  </si>
  <si>
    <r>
      <t>・アスリートビブス</t>
    </r>
    <r>
      <rPr>
        <b/>
        <sz val="11"/>
        <color indexed="10"/>
        <rFont val="ＭＳ ゴシック"/>
        <family val="3"/>
      </rPr>
      <t>は，新年度用を使用してください。</t>
    </r>
  </si>
  <si>
    <t>　　①本大会に出場の場合には佐賀陸協、佐賀県中体連または佐賀県高体連への登録が必要となります。</t>
  </si>
  <si>
    <t>　　　※選手番号をもらうこと</t>
  </si>
  <si>
    <t>　　②登録番号にアルファベット（例：A-123）は使用できません。</t>
  </si>
  <si>
    <t>→　１２３</t>
  </si>
  <si>
    <t>　　③背景が白いセルだけ入力できます。</t>
  </si>
  <si>
    <t>　　　※色つきの部分は入力できません。</t>
  </si>
  <si>
    <t>　　④行・列の削除・挿入，セルのコピー・貼り付けを絶対にしないで下さい。</t>
  </si>
  <si>
    <t>　　　※禁止された操作によりデータに不具合を生じた場合は，責任を負いかねます。</t>
  </si>
  <si>
    <t>７）入力時の注意事項（必ず守っていただきたいこと）</t>
  </si>
  <si>
    <t>８）申込書の印刷・郵送・参加料の送金</t>
  </si>
  <si>
    <t>９）申込データの送信</t>
  </si>
  <si>
    <t>男1000m</t>
  </si>
  <si>
    <t>女1000m</t>
  </si>
  <si>
    <t>男1000m</t>
  </si>
  <si>
    <t>校　長</t>
  </si>
  <si>
    <t>※学年・年齢は令和３年４月１日現在とする。</t>
  </si>
  <si>
    <t>B</t>
  </si>
  <si>
    <t>B</t>
  </si>
  <si>
    <t>E</t>
  </si>
  <si>
    <t>唐津市鏡新開１番地</t>
  </si>
  <si>
    <t>令和4年度 佐賀県中学陸上競技選手権大会 申込一覧表(男女兼用)</t>
  </si>
  <si>
    <t>ﾘﾚ-・四種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</si>
</sst>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100]#0.00;0&quot;:&quot;00.00"/>
    <numFmt numFmtId="177" formatCode="#0\ &quot;種目&quot;;;&quot;種目&quot;"/>
    <numFmt numFmtId="178" formatCode="#0&quot;円&quot;;;&quot;円&quot;"/>
    <numFmt numFmtId="179" formatCode="0_ "/>
    <numFmt numFmtId="180" formatCode="[$-411]ggge&quot;年&quot;m&quot;月&quot;d&quot;日&quot;;@"/>
    <numFmt numFmtId="181" formatCode="General&quot;Ｒ&quot;"/>
    <numFmt numFmtId="182" formatCode="[$]ggge&quot;年&quot;m&quot;月&quot;d&quot;日&quot;;@"/>
    <numFmt numFmtId="183" formatCode="[$-411]gge&quot;年&quot;m&quot;月&quot;d&quot;日&quot;;@"/>
    <numFmt numFmtId="184" formatCode="[$]gge&quot;年&quot;m&quot;月&quot;d&quot;日&quot;;@"/>
  </numFmts>
  <fonts count="71">
    <font>
      <sz val="12"/>
      <name val="ＭＳ 明朝"/>
      <family val="1"/>
    </font>
    <font>
      <sz val="11"/>
      <color indexed="8"/>
      <name val="ＭＳ Ｐゴシック"/>
      <family val="3"/>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u val="single"/>
      <sz val="12"/>
      <color indexed="12"/>
      <name val="ＭＳ 明朝"/>
      <family val="1"/>
    </font>
    <font>
      <b/>
      <sz val="16"/>
      <name val="ＭＳ 明朝"/>
      <family val="1"/>
    </font>
    <font>
      <sz val="12"/>
      <color indexed="10"/>
      <name val="ＭＳ 明朝"/>
      <family val="1"/>
    </font>
    <font>
      <sz val="12"/>
      <name val="ＪＳ明朝"/>
      <family val="1"/>
    </font>
    <font>
      <sz val="6"/>
      <name val="ＭＳ Ｐゴシック"/>
      <family val="3"/>
    </font>
    <font>
      <b/>
      <sz val="14"/>
      <name val="ＪＳ明朝"/>
      <family val="1"/>
    </font>
    <font>
      <sz val="9"/>
      <name val="ＭＳ Ｐゴシック"/>
      <family val="3"/>
    </font>
    <font>
      <b/>
      <sz val="9"/>
      <name val="ＭＳ Ｐゴシック"/>
      <family val="3"/>
    </font>
    <font>
      <b/>
      <sz val="11"/>
      <name val="ＭＳ Ｐゴシック"/>
      <family val="3"/>
    </font>
    <font>
      <b/>
      <sz val="12"/>
      <name val="ＭＳ Ｐゴシック"/>
      <family val="3"/>
    </font>
    <font>
      <sz val="10"/>
      <name val="ＭＳ 明朝"/>
      <family val="1"/>
    </font>
    <font>
      <b/>
      <sz val="12"/>
      <name val="ＭＳ 明朝"/>
      <family val="1"/>
    </font>
    <font>
      <sz val="11"/>
      <color indexed="10"/>
      <name val="ＭＳ 明朝"/>
      <family val="1"/>
    </font>
    <font>
      <sz val="11"/>
      <name val="ＭＳ Ｐゴシック"/>
      <family val="3"/>
    </font>
    <font>
      <sz val="11"/>
      <color indexed="10"/>
      <name val="ＭＳ Ｐゴシック"/>
      <family val="3"/>
    </font>
    <font>
      <u val="single"/>
      <sz val="12"/>
      <color indexed="20"/>
      <name val="ＭＳ 明朝"/>
      <family val="1"/>
    </font>
    <font>
      <b/>
      <sz val="11"/>
      <color indexed="12"/>
      <name val="ＭＳ 明朝"/>
      <family val="1"/>
    </font>
    <font>
      <b/>
      <sz val="14"/>
      <color indexed="12"/>
      <name val="ＭＳ ゴシック"/>
      <family val="3"/>
    </font>
    <font>
      <sz val="10"/>
      <color indexed="10"/>
      <name val="ＭＳ 明朝"/>
      <family val="1"/>
    </font>
    <font>
      <b/>
      <sz val="16"/>
      <color indexed="10"/>
      <name val="ＭＳ 明朝"/>
      <family val="1"/>
    </font>
    <font>
      <u val="single"/>
      <sz val="11"/>
      <color indexed="10"/>
      <name val="ＭＳ ゴシック"/>
      <family val="3"/>
    </font>
    <font>
      <u val="single"/>
      <sz val="11"/>
      <color indexed="10"/>
      <name val="ＭＳ 明朝"/>
      <family val="1"/>
    </font>
    <font>
      <sz val="18"/>
      <color indexed="10"/>
      <name val="ＭＳ Ｐゴシック"/>
      <family val="3"/>
    </font>
    <font>
      <sz val="9"/>
      <name val="Meiryo UI"/>
      <family val="3"/>
    </font>
    <font>
      <sz val="11"/>
      <color indexed="8"/>
      <name val="Calibri"/>
      <family val="2"/>
    </font>
    <font>
      <u val="single"/>
      <sz val="12"/>
      <color theme="11"/>
      <name val="ＭＳ 明朝"/>
      <family val="1"/>
    </font>
    <font>
      <b/>
      <sz val="11"/>
      <color rgb="FF0000FF"/>
      <name val="ＭＳ 明朝"/>
      <family val="1"/>
    </font>
    <font>
      <b/>
      <sz val="14"/>
      <color rgb="FF0000FF"/>
      <name val="ＭＳ ゴシック"/>
      <family val="3"/>
    </font>
    <font>
      <sz val="10"/>
      <color rgb="FFFF0000"/>
      <name val="ＭＳ 明朝"/>
      <family val="1"/>
    </font>
    <font>
      <sz val="12"/>
      <color rgb="FFFF0000"/>
      <name val="ＭＳ 明朝"/>
      <family val="1"/>
    </font>
    <font>
      <b/>
      <sz val="16"/>
      <color rgb="FFFF0000"/>
      <name val="ＭＳ 明朝"/>
      <family val="1"/>
    </font>
    <font>
      <b/>
      <sz val="11"/>
      <color theme="1"/>
      <name val="ＭＳ ゴシック"/>
      <family val="3"/>
    </font>
    <font>
      <u val="single"/>
      <sz val="11"/>
      <color rgb="FFFF0000"/>
      <name val="ＭＳ ゴシック"/>
      <family val="3"/>
    </font>
    <font>
      <u val="single"/>
      <sz val="11"/>
      <color rgb="FFFF0000"/>
      <name val="ＭＳ 明朝"/>
      <family val="1"/>
    </font>
    <font>
      <sz val="18"/>
      <color rgb="FFFF0000"/>
      <name val="ＭＳ Ｐゴシック"/>
      <family val="3"/>
    </font>
    <font>
      <sz val="11"/>
      <color rgb="FFFF0000"/>
      <name val="ＭＳ 明朝"/>
      <family val="1"/>
    </font>
    <font>
      <b/>
      <sz val="8"/>
      <name val="ＭＳ 明朝"/>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4999699890613556"/>
        <bgColor indexed="64"/>
      </patternFill>
    </fill>
    <fill>
      <patternFill patternType="solid">
        <fgColor theme="8" tint="0.5999900102615356"/>
        <bgColor indexed="64"/>
      </patternFill>
    </fill>
    <fill>
      <patternFill patternType="solid">
        <fgColor rgb="FFCCFFFF"/>
        <bgColor indexed="64"/>
      </patternFill>
    </fill>
    <fill>
      <patternFill patternType="solid">
        <fgColor theme="0"/>
        <bgColor indexed="64"/>
      </patternFill>
    </fill>
    <fill>
      <patternFill patternType="solid">
        <fgColor theme="4" tint="0.39998000860214233"/>
        <bgColor indexed="64"/>
      </patternFill>
    </fill>
    <fill>
      <patternFill patternType="solid">
        <fgColor rgb="FFFF66FF"/>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border>
    <border>
      <left style="hair"/>
      <right style="hair"/>
      <top style="hair"/>
      <bottom style="hair"/>
    </border>
    <border>
      <left style="hair"/>
      <right style="hair"/>
      <top style="hair"/>
      <bottom style="thin"/>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right style="hair"/>
      <top/>
      <bottom style="hair"/>
    </border>
    <border>
      <left style="hair"/>
      <right style="hair"/>
      <top style="thin"/>
      <bottom/>
    </border>
    <border>
      <left style="hair"/>
      <right style="hair"/>
      <top/>
      <bottom style="thin"/>
    </border>
    <border>
      <left/>
      <right style="thin"/>
      <top style="thin"/>
      <bottom style="hair"/>
    </border>
    <border>
      <left/>
      <right style="thin"/>
      <top style="hair"/>
      <bottom style="thin"/>
    </border>
    <border>
      <left style="hair"/>
      <right style="thin"/>
      <top style="thin"/>
      <bottom/>
    </border>
    <border>
      <left style="hair"/>
      <right style="thin"/>
      <top/>
      <bottom/>
    </border>
    <border>
      <left style="hair"/>
      <right style="thin"/>
      <top style="thin"/>
      <bottom style="hair"/>
    </border>
    <border>
      <left style="hair"/>
      <right style="thin"/>
      <top style="hair"/>
      <bottom style="thin"/>
    </border>
    <border>
      <left style="thin"/>
      <right style="hair"/>
      <top style="thin"/>
      <bottom/>
    </border>
    <border>
      <left style="thin"/>
      <right style="hair"/>
      <top/>
      <bottom style="thin"/>
    </border>
    <border>
      <left style="hair"/>
      <right style="thin"/>
      <top/>
      <bottom style="thin"/>
    </border>
    <border>
      <left style="thin"/>
      <right style="hair"/>
      <top style="thin"/>
      <bottom style="hair"/>
    </border>
    <border>
      <left style="thin"/>
      <right style="hair"/>
      <top style="hair"/>
      <bottom style="hair"/>
    </border>
    <border>
      <left style="hair"/>
      <right style="thin"/>
      <top style="hair"/>
      <bottom style="hair"/>
    </border>
    <border>
      <left style="hair"/>
      <right style="thin"/>
      <top style="thin"/>
      <bottom style="thin"/>
    </border>
    <border>
      <left style="thin"/>
      <right style="hair"/>
      <top/>
      <bottom style="hair"/>
    </border>
    <border>
      <left style="hair"/>
      <right style="thin"/>
      <top/>
      <bottom style="hair"/>
    </border>
    <border>
      <left style="thin"/>
      <right style="hair"/>
      <top/>
      <bottom/>
    </border>
    <border>
      <left style="hair"/>
      <right style="thin"/>
      <top style="hair"/>
      <bottom/>
    </border>
    <border>
      <left style="thin"/>
      <right style="hair"/>
      <top style="thin"/>
      <bottom style="thin"/>
    </border>
    <border>
      <left/>
      <right style="thin"/>
      <top style="hair"/>
      <bottom/>
    </border>
    <border>
      <left/>
      <right style="thin"/>
      <top/>
      <bottom style="thin"/>
    </border>
    <border>
      <left/>
      <right/>
      <top style="thin"/>
      <bottom style="thin"/>
    </border>
    <border>
      <left/>
      <right style="thin"/>
      <top style="thin"/>
      <bottom style="thin"/>
    </border>
    <border>
      <left/>
      <right/>
      <top/>
      <bottom style="hair"/>
    </border>
    <border>
      <left/>
      <right style="thin"/>
      <top/>
      <bottom style="hair"/>
    </border>
    <border>
      <left/>
      <right/>
      <top style="hair"/>
      <bottom style="hair"/>
    </border>
    <border>
      <left/>
      <right style="thin"/>
      <top style="hair"/>
      <bottom style="hair"/>
    </border>
    <border>
      <left/>
      <right/>
      <top style="hair"/>
      <bottom style="thin"/>
    </border>
    <border>
      <left/>
      <right style="hair"/>
      <top style="hair"/>
      <bottom style="hair"/>
    </border>
    <border>
      <left style="hair"/>
      <right/>
      <top style="hair"/>
      <bottom style="hair"/>
    </border>
    <border>
      <left style="thin"/>
      <right style="hair"/>
      <top style="hair"/>
      <bottom/>
    </border>
    <border>
      <left style="thin"/>
      <right style="hair"/>
      <top style="hair"/>
      <bottom style="thin"/>
    </border>
    <border>
      <left style="hair"/>
      <right/>
      <top style="thin"/>
      <bottom/>
    </border>
    <border>
      <left/>
      <right style="hair"/>
      <top style="thin"/>
      <bottom/>
    </border>
    <border>
      <left style="hair"/>
      <right/>
      <top/>
      <bottom style="hair"/>
    </border>
    <border>
      <left style="thin"/>
      <right/>
      <top style="hair"/>
      <bottom style="hair"/>
    </border>
    <border>
      <left style="hair"/>
      <right/>
      <top style="hair"/>
      <bottom/>
    </border>
    <border>
      <left style="hair"/>
      <right/>
      <top/>
      <bottom style="thin"/>
    </border>
    <border>
      <left style="hair"/>
      <right style="hair"/>
      <top/>
      <bottom style="hair"/>
    </border>
    <border>
      <left/>
      <right/>
      <top style="thin"/>
      <bottom/>
    </border>
    <border>
      <left/>
      <right style="thin"/>
      <top style="thin"/>
      <bottom/>
    </border>
    <border>
      <left style="thin"/>
      <right/>
      <top style="thin"/>
      <bottom/>
    </border>
    <border>
      <left/>
      <right/>
      <top/>
      <bottom style="thin"/>
    </border>
    <border>
      <left/>
      <right/>
      <top style="thin"/>
      <bottom style="hair"/>
    </border>
  </borders>
  <cellStyleXfs count="66">
    <xf numFmtId="0" fontId="0" fillId="0" borderId="0" applyNumberFormat="0" applyFon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21" fillId="0" borderId="0" applyNumberFormat="0" applyFill="0" applyBorder="0" applyAlignment="0" applyProtection="0"/>
    <xf numFmtId="0" fontId="7" fillId="0" borderId="0" applyNumberFormat="0" applyFont="0" applyFill="0" applyBorder="0" applyProtection="0">
      <alignment vertical="center"/>
    </xf>
    <xf numFmtId="0" fontId="0" fillId="0" borderId="0">
      <alignment/>
      <protection/>
    </xf>
    <xf numFmtId="0" fontId="59" fillId="0" borderId="0" applyNumberFormat="0" applyFill="0" applyBorder="0" applyAlignment="0" applyProtection="0"/>
    <xf numFmtId="0" fontId="33" fillId="4" borderId="0" applyNumberFormat="0" applyBorder="0" applyAlignment="0" applyProtection="0"/>
  </cellStyleXfs>
  <cellXfs count="213">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4" fillId="0" borderId="0" xfId="0" applyFont="1" applyAlignment="1">
      <alignment vertical="center"/>
    </xf>
    <xf numFmtId="177" fontId="0" fillId="0" borderId="12" xfId="0" applyNumberFormat="1" applyBorder="1" applyAlignment="1">
      <alignment horizontal="right" vertical="center"/>
    </xf>
    <xf numFmtId="178" fontId="0" fillId="0" borderId="13" xfId="0" applyNumberFormat="1" applyBorder="1" applyAlignment="1">
      <alignment horizontal="right" vertical="center"/>
    </xf>
    <xf numFmtId="0" fontId="0" fillId="24" borderId="10" xfId="0" applyFill="1" applyBorder="1" applyAlignment="1" applyProtection="1">
      <alignment horizontal="center" vertical="center"/>
      <protection locked="0"/>
    </xf>
    <xf numFmtId="176" fontId="0" fillId="24" borderId="13" xfId="0" applyNumberFormat="1" applyFill="1" applyBorder="1" applyAlignment="1" applyProtection="1">
      <alignment vertical="center"/>
      <protection locked="0"/>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7" fillId="0" borderId="0" xfId="62">
      <alignment vertical="center"/>
    </xf>
    <xf numFmtId="0" fontId="2" fillId="0" borderId="0" xfId="62" applyFont="1">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11" fillId="0" borderId="0" xfId="62" applyFont="1">
      <alignment vertical="center"/>
    </xf>
    <xf numFmtId="0" fontId="7" fillId="0" borderId="0" xfId="62" applyFont="1">
      <alignment vertical="center"/>
    </xf>
    <xf numFmtId="0" fontId="13" fillId="0" borderId="0" xfId="62" applyFont="1">
      <alignment vertical="center"/>
    </xf>
    <xf numFmtId="0" fontId="6" fillId="0" borderId="0" xfId="43" applyAlignment="1" applyProtection="1">
      <alignment vertical="center"/>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4" fillId="0" borderId="0" xfId="0" applyFont="1" applyFill="1" applyBorder="1" applyAlignment="1">
      <alignment vertical="center"/>
    </xf>
    <xf numFmtId="0" fontId="21" fillId="0" borderId="0" xfId="61" applyAlignment="1">
      <alignment/>
    </xf>
    <xf numFmtId="0" fontId="7" fillId="0" borderId="0" xfId="62" applyFont="1" applyBorder="1">
      <alignment vertical="center"/>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6" fontId="0" fillId="24" borderId="13" xfId="0" applyNumberFormat="1" applyFont="1" applyFill="1" applyBorder="1" applyAlignment="1" applyProtection="1">
      <alignment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protection locked="0"/>
    </xf>
    <xf numFmtId="0" fontId="36" fillId="24" borderId="16" xfId="0" applyFont="1" applyFill="1" applyBorder="1" applyAlignment="1" applyProtection="1">
      <alignment horizontal="center" vertical="center"/>
      <protection locked="0"/>
    </xf>
    <xf numFmtId="0" fontId="36" fillId="24" borderId="17" xfId="0" applyFont="1" applyFill="1" applyBorder="1" applyAlignment="1" applyProtection="1">
      <alignment horizontal="center" vertical="center"/>
      <protection locked="0"/>
    </xf>
    <xf numFmtId="176" fontId="36" fillId="24" borderId="13" xfId="0" applyNumberFormat="1" applyFont="1" applyFill="1" applyBorder="1" applyAlignment="1" applyProtection="1">
      <alignment vertical="center"/>
      <protection locked="0"/>
    </xf>
    <xf numFmtId="0" fontId="0" fillId="0" borderId="0" xfId="63" applyNumberFormat="1" applyFont="1" applyFill="1" applyBorder="1" applyAlignment="1" applyProtection="1">
      <alignment horizontal="center" vertical="center" shrinkToFit="1"/>
      <protection/>
    </xf>
    <xf numFmtId="0" fontId="37" fillId="0" borderId="0" xfId="0" applyNumberFormat="1" applyFont="1" applyAlignment="1">
      <alignment horizontal="center" vertical="center" shrinkToFit="1"/>
    </xf>
    <xf numFmtId="0" fontId="0" fillId="0" borderId="0" xfId="63" applyFont="1" applyAlignment="1">
      <alignment horizontal="center" shrinkToFit="1"/>
      <protection/>
    </xf>
    <xf numFmtId="0" fontId="0" fillId="0" borderId="0" xfId="0" applyAlignment="1">
      <alignment horizontal="center" vertical="center"/>
    </xf>
    <xf numFmtId="0" fontId="0" fillId="0" borderId="0" xfId="0" applyAlignment="1">
      <alignment horizontal="left" vertical="center"/>
    </xf>
    <xf numFmtId="0" fontId="60" fillId="0" borderId="0" xfId="62" applyFont="1">
      <alignment vertical="center"/>
    </xf>
    <xf numFmtId="0" fontId="21" fillId="25" borderId="0" xfId="61" applyFill="1" applyAlignment="1">
      <alignment/>
    </xf>
    <xf numFmtId="0" fontId="61" fillId="0" borderId="0" xfId="62" applyFont="1">
      <alignment vertical="center"/>
    </xf>
    <xf numFmtId="0" fontId="0" fillId="0" borderId="21" xfId="0" applyFill="1" applyBorder="1" applyAlignment="1" applyProtection="1">
      <alignment horizontal="center" vertical="center"/>
      <protection/>
    </xf>
    <xf numFmtId="176" fontId="0" fillId="0" borderId="22" xfId="0" applyNumberForma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0" fillId="24" borderId="25" xfId="0" applyFill="1" applyBorder="1" applyAlignment="1" applyProtection="1">
      <alignment horizontal="center" vertical="center"/>
      <protection locked="0"/>
    </xf>
    <xf numFmtId="176" fontId="0" fillId="24" borderId="26" xfId="0" applyNumberFormat="1" applyFill="1" applyBorder="1" applyAlignment="1" applyProtection="1">
      <alignment vertical="center"/>
      <protection locked="0"/>
    </xf>
    <xf numFmtId="0" fontId="0" fillId="0" borderId="0" xfId="63" applyFont="1" applyAlignment="1">
      <alignment horizontal="center" shrinkToFit="1"/>
      <protection/>
    </xf>
    <xf numFmtId="0" fontId="44" fillId="0" borderId="27"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30" xfId="0"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vertical="center"/>
      <protection locked="0"/>
    </xf>
    <xf numFmtId="176" fontId="44" fillId="0" borderId="31" xfId="0" applyNumberFormat="1" applyFont="1" applyFill="1" applyBorder="1" applyAlignment="1" applyProtection="1">
      <alignment horizontal="center" vertical="center" shrinkToFit="1"/>
      <protection locked="0"/>
    </xf>
    <xf numFmtId="179" fontId="0" fillId="0" borderId="32" xfId="0" applyNumberFormat="1" applyFont="1" applyFill="1" applyBorder="1" applyAlignment="1" applyProtection="1">
      <alignment vertical="center"/>
      <protection locked="0"/>
    </xf>
    <xf numFmtId="0" fontId="44" fillId="0" borderId="31" xfId="0" applyFont="1" applyFill="1" applyBorder="1" applyAlignment="1" applyProtection="1">
      <alignment horizontal="center" vertical="center" shrinkToFit="1"/>
      <protection locked="0"/>
    </xf>
    <xf numFmtId="179" fontId="0" fillId="0" borderId="33" xfId="0" applyNumberFormat="1" applyFont="1" applyFill="1" applyBorder="1" applyAlignment="1" applyProtection="1">
      <alignment vertical="center"/>
      <protection locked="0"/>
    </xf>
    <xf numFmtId="0" fontId="62" fillId="0" borderId="31" xfId="0" applyFont="1" applyFill="1" applyBorder="1" applyAlignment="1" applyProtection="1">
      <alignment horizontal="center" vertical="center" shrinkToFit="1"/>
      <protection locked="0"/>
    </xf>
    <xf numFmtId="179" fontId="63" fillId="0" borderId="32" xfId="0" applyNumberFormat="1" applyFont="1" applyFill="1" applyBorder="1" applyAlignment="1" applyProtection="1">
      <alignment vertical="center"/>
      <protection locked="0"/>
    </xf>
    <xf numFmtId="176" fontId="62" fillId="0" borderId="31" xfId="0" applyNumberFormat="1" applyFont="1" applyFill="1" applyBorder="1" applyAlignment="1" applyProtection="1">
      <alignment horizontal="center" vertical="center" shrinkToFit="1"/>
      <protection locked="0"/>
    </xf>
    <xf numFmtId="176" fontId="62" fillId="0" borderId="34" xfId="0" applyNumberFormat="1" applyFont="1" applyFill="1" applyBorder="1" applyAlignment="1" applyProtection="1">
      <alignment horizontal="center" vertical="center" shrinkToFit="1"/>
      <protection locked="0"/>
    </xf>
    <xf numFmtId="179" fontId="63" fillId="0" borderId="35" xfId="0" applyNumberFormat="1" applyFont="1" applyFill="1" applyBorder="1" applyAlignment="1" applyProtection="1">
      <alignment vertical="center"/>
      <protection locked="0"/>
    </xf>
    <xf numFmtId="0" fontId="62" fillId="0" borderId="34" xfId="0" applyFont="1" applyFill="1" applyBorder="1" applyAlignment="1" applyProtection="1">
      <alignment horizontal="center" vertical="center" shrinkToFit="1"/>
      <protection locked="0"/>
    </xf>
    <xf numFmtId="181" fontId="62" fillId="0" borderId="36" xfId="0" applyNumberFormat="1" applyFont="1" applyFill="1" applyBorder="1" applyAlignment="1" applyProtection="1">
      <alignment horizontal="center" vertical="center" shrinkToFit="1"/>
      <protection locked="0"/>
    </xf>
    <xf numFmtId="179" fontId="0" fillId="0" borderId="37" xfId="0" applyNumberFormat="1" applyFont="1" applyFill="1" applyBorder="1" applyAlignment="1" applyProtection="1">
      <alignment vertical="center"/>
      <protection locked="0"/>
    </xf>
    <xf numFmtId="176" fontId="44" fillId="0" borderId="38" xfId="0" applyNumberFormat="1" applyFont="1" applyFill="1" applyBorder="1" applyAlignment="1" applyProtection="1">
      <alignment horizontal="center" vertical="center" shrinkToFit="1"/>
      <protection locked="0"/>
    </xf>
    <xf numFmtId="176" fontId="62" fillId="0" borderId="38" xfId="0" applyNumberFormat="1" applyFont="1" applyFill="1" applyBorder="1" applyAlignment="1" applyProtection="1">
      <alignment horizontal="center" vertical="center" shrinkToFit="1"/>
      <protection locked="0"/>
    </xf>
    <xf numFmtId="179" fontId="63" fillId="0" borderId="33" xfId="0" applyNumberFormat="1" applyFont="1" applyFill="1" applyBorder="1" applyAlignment="1" applyProtection="1">
      <alignment vertical="center"/>
      <protection locked="0"/>
    </xf>
    <xf numFmtId="181" fontId="62" fillId="0" borderId="31" xfId="0" applyNumberFormat="1" applyFont="1" applyFill="1" applyBorder="1" applyAlignment="1" applyProtection="1">
      <alignment horizontal="center" vertical="center" shrinkToFit="1"/>
      <protection locked="0"/>
    </xf>
    <xf numFmtId="179" fontId="63" fillId="0" borderId="24" xfId="0" applyNumberFormat="1" applyFont="1" applyFill="1" applyBorder="1" applyAlignment="1" applyProtection="1">
      <alignment vertical="center"/>
      <protection locked="0"/>
    </xf>
    <xf numFmtId="0" fontId="0" fillId="0" borderId="21" xfId="0" applyBorder="1" applyAlignment="1">
      <alignment vertical="center"/>
    </xf>
    <xf numFmtId="178" fontId="0" fillId="0" borderId="39" xfId="0" applyNumberFormat="1" applyBorder="1" applyAlignment="1">
      <alignment vertical="center"/>
    </xf>
    <xf numFmtId="178" fontId="0" fillId="0" borderId="40" xfId="0" applyNumberFormat="1" applyBorder="1" applyAlignment="1">
      <alignment vertical="center"/>
    </xf>
    <xf numFmtId="0" fontId="45" fillId="0" borderId="41" xfId="0" applyFont="1" applyFill="1" applyBorder="1" applyAlignment="1">
      <alignment horizontal="center" shrinkToFit="1"/>
    </xf>
    <xf numFmtId="0" fontId="45" fillId="0" borderId="41" xfId="0" applyFont="1" applyFill="1" applyBorder="1" applyAlignment="1">
      <alignment shrinkToFit="1"/>
    </xf>
    <xf numFmtId="0" fontId="0" fillId="0" borderId="41" xfId="0" applyFont="1" applyFill="1" applyBorder="1" applyAlignment="1">
      <alignment shrinkToFit="1"/>
    </xf>
    <xf numFmtId="0" fontId="0" fillId="0" borderId="42" xfId="0" applyFont="1" applyFill="1" applyBorder="1" applyAlignment="1">
      <alignment shrinkToFit="1"/>
    </xf>
    <xf numFmtId="0" fontId="45" fillId="0" borderId="43" xfId="0" applyFont="1" applyFill="1" applyBorder="1" applyAlignment="1">
      <alignment horizontal="center" shrinkToFit="1"/>
    </xf>
    <xf numFmtId="0" fontId="45" fillId="0" borderId="43" xfId="0" applyFont="1" applyFill="1" applyBorder="1" applyAlignment="1">
      <alignment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5" fillId="0" borderId="45" xfId="0" applyFont="1" applyFill="1" applyBorder="1" applyAlignment="1">
      <alignment horizontal="center" shrinkToFit="1"/>
    </xf>
    <xf numFmtId="0" fontId="45" fillId="0" borderId="45" xfId="0" applyFont="1" applyFill="1" applyBorder="1" applyAlignment="1">
      <alignment shrinkToFit="1"/>
    </xf>
    <xf numFmtId="0" fontId="0" fillId="0" borderId="45" xfId="0" applyFont="1" applyFill="1" applyBorder="1" applyAlignment="1">
      <alignment shrinkToFit="1"/>
    </xf>
    <xf numFmtId="0" fontId="0" fillId="0" borderId="46" xfId="0" applyBorder="1" applyAlignment="1">
      <alignment shrinkToFit="1"/>
    </xf>
    <xf numFmtId="0" fontId="45" fillId="0" borderId="47" xfId="0" applyFont="1" applyFill="1" applyBorder="1" applyAlignment="1">
      <alignment horizontal="center" shrinkToFit="1"/>
    </xf>
    <xf numFmtId="0" fontId="45" fillId="0" borderId="47" xfId="0" applyFont="1" applyFill="1" applyBorder="1" applyAlignment="1">
      <alignment shrinkToFit="1"/>
    </xf>
    <xf numFmtId="0" fontId="0" fillId="0" borderId="47" xfId="0" applyFont="1" applyFill="1" applyBorder="1" applyAlignment="1">
      <alignment shrinkToFit="1"/>
    </xf>
    <xf numFmtId="0" fontId="0" fillId="0" borderId="22" xfId="0" applyBorder="1" applyAlignment="1">
      <alignment shrinkToFit="1"/>
    </xf>
    <xf numFmtId="0" fontId="45" fillId="0" borderId="0" xfId="0" applyFont="1" applyFill="1" applyAlignment="1">
      <alignment horizontal="center" shrinkToFit="1"/>
    </xf>
    <xf numFmtId="0" fontId="45" fillId="0" borderId="0" xfId="0" applyFont="1" applyFill="1" applyAlignment="1">
      <alignment shrinkToFit="1"/>
    </xf>
    <xf numFmtId="0" fontId="45" fillId="0" borderId="0" xfId="0" applyFont="1" applyFill="1" applyAlignment="1">
      <alignment horizontal="center"/>
    </xf>
    <xf numFmtId="0" fontId="45" fillId="0" borderId="0" xfId="0" applyFont="1" applyFill="1" applyAlignment="1">
      <alignment/>
    </xf>
    <xf numFmtId="0" fontId="0" fillId="0" borderId="0" xfId="0" applyFont="1" applyFill="1" applyAlignment="1">
      <alignment/>
    </xf>
    <xf numFmtId="0" fontId="0" fillId="0" borderId="0" xfId="0" applyAlignment="1">
      <alignment/>
    </xf>
    <xf numFmtId="0" fontId="39" fillId="25" borderId="0" xfId="0" applyNumberFormat="1" applyFont="1" applyFill="1" applyAlignment="1">
      <alignment horizontal="center" vertical="center" shrinkToFit="1"/>
    </xf>
    <xf numFmtId="0" fontId="0" fillId="25" borderId="0" xfId="63" applyNumberFormat="1" applyFont="1" applyFill="1" applyBorder="1" applyAlignment="1" applyProtection="1">
      <alignment horizontal="center" vertical="center" shrinkToFit="1"/>
      <protection/>
    </xf>
    <xf numFmtId="0" fontId="0" fillId="25" borderId="0" xfId="63" applyFont="1" applyFill="1" applyAlignment="1">
      <alignment horizontal="center" shrinkToFit="1"/>
      <protection/>
    </xf>
    <xf numFmtId="0" fontId="7" fillId="0" borderId="19" xfId="0" applyNumberFormat="1" applyFont="1" applyBorder="1" applyAlignment="1">
      <alignment horizontal="center" vertical="center" shrinkToFit="1"/>
    </xf>
    <xf numFmtId="0" fontId="0" fillId="0" borderId="15" xfId="0" applyNumberFormat="1" applyBorder="1" applyAlignment="1">
      <alignment horizontal="center" vertical="center" shrinkToFit="1"/>
    </xf>
    <xf numFmtId="0" fontId="0" fillId="0" borderId="48" xfId="0" applyNumberFormat="1" applyBorder="1" applyAlignment="1">
      <alignment horizontal="center" vertical="center" shrinkToFit="1"/>
    </xf>
    <xf numFmtId="0" fontId="0" fillId="0" borderId="13" xfId="0" applyBorder="1" applyAlignment="1">
      <alignment horizontal="center" vertical="center" shrinkToFit="1"/>
    </xf>
    <xf numFmtId="0" fontId="64" fillId="24" borderId="49" xfId="0" applyNumberFormat="1" applyFont="1" applyFill="1" applyBorder="1" applyAlignment="1" applyProtection="1">
      <alignment horizontal="center" vertical="center" shrinkToFit="1"/>
      <protection locked="0"/>
    </xf>
    <xf numFmtId="0" fontId="7" fillId="26" borderId="0" xfId="62" applyFill="1">
      <alignment vertical="center"/>
    </xf>
    <xf numFmtId="0" fontId="10" fillId="26" borderId="0" xfId="62" applyFont="1" applyFill="1">
      <alignment vertical="center"/>
    </xf>
    <xf numFmtId="0" fontId="12" fillId="26" borderId="0" xfId="62" applyFont="1" applyFill="1">
      <alignment vertical="center"/>
    </xf>
    <xf numFmtId="0" fontId="14" fillId="26" borderId="0" xfId="62" applyFont="1" applyFill="1">
      <alignment vertical="center"/>
    </xf>
    <xf numFmtId="0" fontId="34" fillId="26" borderId="0" xfId="43" applyFont="1" applyFill="1" applyAlignment="1" applyProtection="1">
      <alignment vertical="center"/>
      <protection/>
    </xf>
    <xf numFmtId="0" fontId="6" fillId="26" borderId="0" xfId="43" applyFill="1" applyAlignment="1" applyProtection="1">
      <alignment vertical="center"/>
      <protection/>
    </xf>
    <xf numFmtId="0" fontId="15" fillId="26" borderId="0" xfId="0" applyFont="1" applyFill="1" applyAlignment="1">
      <alignment vertical="center"/>
    </xf>
    <xf numFmtId="0" fontId="15" fillId="26" borderId="0" xfId="62" applyFont="1" applyFill="1">
      <alignment vertical="center"/>
    </xf>
    <xf numFmtId="0" fontId="65" fillId="26" borderId="0" xfId="62" applyFont="1" applyFill="1">
      <alignment vertical="center"/>
    </xf>
    <xf numFmtId="0" fontId="66" fillId="0" borderId="0" xfId="62" applyFont="1">
      <alignment vertical="center"/>
    </xf>
    <xf numFmtId="0" fontId="67" fillId="0" borderId="0" xfId="62" applyFont="1">
      <alignment vertical="center"/>
    </xf>
    <xf numFmtId="0" fontId="47" fillId="0" borderId="0" xfId="62" applyFont="1">
      <alignment vertical="center"/>
    </xf>
    <xf numFmtId="0" fontId="48" fillId="0" borderId="0" xfId="62" applyFont="1">
      <alignment vertical="center"/>
    </xf>
    <xf numFmtId="0" fontId="46" fillId="0" borderId="0" xfId="62" applyFont="1">
      <alignment vertical="center"/>
    </xf>
    <xf numFmtId="0" fontId="68" fillId="0" borderId="0" xfId="62" applyFont="1">
      <alignment vertical="center"/>
    </xf>
    <xf numFmtId="0" fontId="47" fillId="0" borderId="0" xfId="62" applyFont="1" applyAlignment="1">
      <alignment horizontal="left" vertical="center"/>
    </xf>
    <xf numFmtId="176" fontId="44" fillId="0" borderId="50" xfId="0" applyNumberFormat="1" applyFont="1" applyFill="1" applyBorder="1" applyAlignment="1" applyProtection="1">
      <alignment horizontal="center" vertical="center" shrinkToFit="1"/>
      <protection locked="0"/>
    </xf>
    <xf numFmtId="176" fontId="44" fillId="0" borderId="51" xfId="0" applyNumberFormat="1" applyFont="1" applyFill="1" applyBorder="1" applyAlignment="1" applyProtection="1">
      <alignment horizontal="center" vertical="center" shrinkToFit="1"/>
      <protection locked="0"/>
    </xf>
    <xf numFmtId="179" fontId="0" fillId="0" borderId="26" xfId="0" applyNumberFormat="1" applyFont="1" applyFill="1" applyBorder="1" applyAlignment="1" applyProtection="1">
      <alignment vertical="center"/>
      <protection locked="0"/>
    </xf>
    <xf numFmtId="0" fontId="7" fillId="0" borderId="51"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18" xfId="0" applyBorder="1" applyAlignment="1">
      <alignment horizontal="center" vertical="center" shrinkToFi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178" fontId="0" fillId="0" borderId="13" xfId="0" applyNumberFormat="1" applyBorder="1" applyAlignment="1">
      <alignment horizontal="right" vertical="center"/>
    </xf>
    <xf numFmtId="0" fontId="0" fillId="0" borderId="30" xfId="0" applyBorder="1" applyAlignment="1">
      <alignment vertical="center"/>
    </xf>
    <xf numFmtId="0" fontId="0" fillId="0" borderId="50" xfId="0" applyBorder="1" applyAlignment="1">
      <alignment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24" borderId="20" xfId="0" applyFont="1" applyFill="1" applyBorder="1" applyAlignment="1" applyProtection="1">
      <alignment horizontal="center" vertical="center"/>
      <protection locked="0"/>
    </xf>
    <xf numFmtId="0" fontId="0" fillId="0" borderId="30" xfId="0" applyFill="1" applyBorder="1" applyAlignment="1">
      <alignment horizontal="center" vertical="center"/>
    </xf>
    <xf numFmtId="0" fontId="0" fillId="0" borderId="51" xfId="0" applyFill="1" applyBorder="1" applyAlignment="1">
      <alignment horizontal="center" vertical="center"/>
    </xf>
    <xf numFmtId="0" fontId="36" fillId="24" borderId="19"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69" fillId="0" borderId="55" xfId="0" applyFont="1" applyBorder="1" applyAlignment="1">
      <alignment horizontal="center" vertical="center"/>
    </xf>
    <xf numFmtId="0" fontId="69" fillId="0" borderId="48" xfId="0" applyFont="1" applyBorder="1" applyAlignment="1">
      <alignment horizontal="center" vertical="center"/>
    </xf>
    <xf numFmtId="180" fontId="0" fillId="27" borderId="0" xfId="0" applyNumberFormat="1" applyFill="1" applyAlignment="1" applyProtection="1">
      <alignment horizontal="left" vertical="center" shrinkToFit="1"/>
      <protection/>
    </xf>
    <xf numFmtId="0" fontId="0" fillId="28" borderId="0" xfId="0" applyFill="1" applyAlignment="1" applyProtection="1">
      <alignment horizontal="center" vertical="center"/>
      <protection locked="0"/>
    </xf>
    <xf numFmtId="0" fontId="0" fillId="0" borderId="21" xfId="0" applyBorder="1" applyAlignment="1">
      <alignment horizontal="center" vertical="center"/>
    </xf>
    <xf numFmtId="178" fontId="0" fillId="0" borderId="56" xfId="0" applyNumberFormat="1" applyBorder="1" applyAlignment="1">
      <alignment horizontal="center" vertical="center"/>
    </xf>
    <xf numFmtId="178" fontId="0" fillId="0" borderId="39" xfId="0" applyNumberFormat="1" applyBorder="1" applyAlignment="1">
      <alignment horizontal="center" vertical="center"/>
    </xf>
    <xf numFmtId="178" fontId="0" fillId="0" borderId="57" xfId="0" applyNumberFormat="1" applyBorder="1" applyAlignment="1">
      <alignment horizontal="center" vertical="center"/>
    </xf>
    <xf numFmtId="178" fontId="0" fillId="0" borderId="40" xfId="0" applyNumberFormat="1" applyBorder="1" applyAlignment="1">
      <alignment horizontal="center" vertical="center"/>
    </xf>
    <xf numFmtId="0" fontId="0" fillId="0" borderId="19" xfId="0" applyBorder="1" applyAlignment="1">
      <alignment horizontal="center" vertical="center" shrinkToFit="1"/>
    </xf>
    <xf numFmtId="0" fontId="0" fillId="0" borderId="58" xfId="0" applyBorder="1" applyAlignment="1">
      <alignment horizontal="center" vertical="center" shrinkToFit="1"/>
    </xf>
    <xf numFmtId="0" fontId="0" fillId="27" borderId="59" xfId="0" applyFill="1" applyBorder="1" applyAlignment="1" applyProtection="1">
      <alignment horizontal="center" vertical="center" shrinkToFit="1"/>
      <protection locked="0"/>
    </xf>
    <xf numFmtId="0" fontId="0" fillId="27" borderId="60" xfId="0" applyFill="1" applyBorder="1" applyAlignment="1" applyProtection="1">
      <alignment horizontal="center" vertical="center" shrinkToFit="1"/>
      <protection locked="0"/>
    </xf>
    <xf numFmtId="0" fontId="0" fillId="27" borderId="43" xfId="0" applyFill="1" applyBorder="1" applyAlignment="1" applyProtection="1">
      <alignment horizontal="center" vertical="center" shrinkToFit="1"/>
      <protection locked="0"/>
    </xf>
    <xf numFmtId="0" fontId="0" fillId="27" borderId="44" xfId="0" applyFill="1" applyBorder="1" applyAlignment="1" applyProtection="1">
      <alignment horizontal="center" vertical="center" shrinkToFit="1"/>
      <protection locked="0"/>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xf>
    <xf numFmtId="177" fontId="0" fillId="0" borderId="12" xfId="0" applyNumberFormat="1" applyBorder="1" applyAlignment="1">
      <alignment horizontal="right" vertical="center"/>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13" xfId="0" applyBorder="1" applyAlignment="1">
      <alignment horizontal="center" vertical="center"/>
    </xf>
    <xf numFmtId="0" fontId="0" fillId="24"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7" borderId="47" xfId="0" applyNumberFormat="1" applyFill="1" applyBorder="1" applyAlignment="1" applyProtection="1">
      <alignment horizontal="center" vertical="center" shrinkToFit="1"/>
      <protection locked="0"/>
    </xf>
    <xf numFmtId="0" fontId="0" fillId="27" borderId="22" xfId="0" applyNumberFormat="1" applyFill="1" applyBorder="1" applyAlignment="1" applyProtection="1">
      <alignment horizontal="center" vertical="center" shrinkToFit="1"/>
      <protection locked="0"/>
    </xf>
    <xf numFmtId="0" fontId="7" fillId="0" borderId="61" xfId="0" applyFont="1" applyBorder="1" applyAlignment="1">
      <alignment horizontal="center" vertical="center"/>
    </xf>
    <xf numFmtId="0" fontId="7" fillId="0" borderId="53" xfId="0" applyFont="1" applyBorder="1" applyAlignment="1">
      <alignment horizontal="center" vertical="center"/>
    </xf>
    <xf numFmtId="0" fontId="0" fillId="0" borderId="58" xfId="0" applyBorder="1" applyAlignment="1">
      <alignment horizontal="center" vertical="center"/>
    </xf>
    <xf numFmtId="0" fontId="35" fillId="0" borderId="62" xfId="0" applyFont="1" applyBorder="1" applyAlignment="1">
      <alignment horizontal="center" vertical="center" shrinkToFit="1"/>
    </xf>
    <xf numFmtId="0" fontId="35" fillId="0" borderId="0" xfId="0" applyFont="1" applyBorder="1" applyAlignment="1">
      <alignment horizontal="center" vertical="center" shrinkToFit="1"/>
    </xf>
    <xf numFmtId="0" fontId="0" fillId="0" borderId="34" xfId="0" applyFill="1" applyBorder="1" applyAlignment="1">
      <alignment horizontal="center" vertical="center"/>
    </xf>
    <xf numFmtId="0" fontId="0" fillId="24" borderId="58" xfId="0" applyFill="1" applyBorder="1" applyAlignment="1" applyProtection="1">
      <alignment horizontal="center" vertical="center"/>
      <protection locked="0"/>
    </xf>
    <xf numFmtId="0" fontId="36" fillId="0" borderId="10" xfId="0" applyFont="1" applyBorder="1" applyAlignment="1">
      <alignment horizontal="center" vertical="center"/>
    </xf>
    <xf numFmtId="0" fontId="36" fillId="0" borderId="13" xfId="0" applyFont="1" applyBorder="1" applyAlignment="1">
      <alignment horizontal="center" vertical="center"/>
    </xf>
    <xf numFmtId="0" fontId="36" fillId="24" borderId="10"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7" borderId="14" xfId="0" applyNumberFormat="1" applyFont="1" applyFill="1" applyBorder="1" applyAlignment="1" applyProtection="1">
      <alignment horizontal="center" vertical="center" shrinkToFit="1"/>
      <protection locked="0"/>
    </xf>
    <xf numFmtId="0" fontId="0" fillId="27" borderId="63" xfId="0" applyNumberFormat="1" applyFont="1" applyFill="1" applyBorder="1" applyAlignment="1" applyProtection="1">
      <alignment horizontal="center" vertical="center" shrinkToFit="1"/>
      <protection locked="0"/>
    </xf>
    <xf numFmtId="0" fontId="0" fillId="27" borderId="49" xfId="0" applyNumberFormat="1" applyFont="1" applyFill="1" applyBorder="1" applyAlignment="1" applyProtection="1">
      <alignment horizontal="center" vertical="center" shrinkToFit="1"/>
      <protection locked="0"/>
    </xf>
    <xf numFmtId="0" fontId="0" fillId="27" borderId="45" xfId="0" applyNumberFormat="1" applyFont="1" applyFill="1" applyBorder="1" applyAlignment="1" applyProtection="1">
      <alignment horizontal="center" vertical="center" shrinkToFit="1"/>
      <protection locked="0"/>
    </xf>
    <xf numFmtId="0" fontId="0" fillId="24" borderId="16" xfId="0" applyFill="1" applyBorder="1" applyAlignment="1" applyProtection="1">
      <alignment horizontal="center" vertical="center" shrinkToFit="1"/>
      <protection locked="0"/>
    </xf>
    <xf numFmtId="0" fontId="0" fillId="24" borderId="47" xfId="0" applyFill="1" applyBorder="1" applyAlignment="1" applyProtection="1">
      <alignment horizontal="center" vertical="center" shrinkToFit="1"/>
      <protection locked="0"/>
    </xf>
    <xf numFmtId="0" fontId="0" fillId="24" borderId="17" xfId="0" applyFill="1" applyBorder="1" applyAlignment="1" applyProtection="1">
      <alignment horizontal="center" vertical="center" shrinkToFit="1"/>
      <protection locked="0"/>
    </xf>
    <xf numFmtId="0" fontId="39" fillId="29" borderId="0" xfId="0" applyNumberFormat="1" applyFont="1" applyFill="1" applyAlignment="1">
      <alignment horizontal="center" vertical="center" shrinkToFit="1"/>
    </xf>
    <xf numFmtId="0" fontId="39" fillId="30" borderId="0" xfId="0" applyNumberFormat="1" applyFont="1" applyFill="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標準_県選手権番組編成"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66</xdr:row>
      <xdr:rowOff>0</xdr:rowOff>
    </xdr:from>
    <xdr:to>
      <xdr:col>4</xdr:col>
      <xdr:colOff>19050</xdr:colOff>
      <xdr:row>67</xdr:row>
      <xdr:rowOff>0</xdr:rowOff>
    </xdr:to>
    <xdr:pic>
      <xdr:nvPicPr>
        <xdr:cNvPr id="1" name="CommandButton1"/>
        <xdr:cNvPicPr preferRelativeResize="1">
          <a:picLocks noChangeAspect="1"/>
        </xdr:cNvPicPr>
      </xdr:nvPicPr>
      <xdr:blipFill>
        <a:blip r:embed="rId1"/>
        <a:stretch>
          <a:fillRect/>
        </a:stretch>
      </xdr:blipFill>
      <xdr:spPr>
        <a:xfrm>
          <a:off x="9525" y="18116550"/>
          <a:ext cx="3286125"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12</xdr:col>
      <xdr:colOff>866775</xdr:colOff>
      <xdr:row>0</xdr:row>
      <xdr:rowOff>390525</xdr:rowOff>
    </xdr:to>
    <xdr:pic>
      <xdr:nvPicPr>
        <xdr:cNvPr id="1" name="CommandButton1"/>
        <xdr:cNvPicPr preferRelativeResize="1">
          <a:picLocks noChangeAspect="1"/>
        </xdr:cNvPicPr>
      </xdr:nvPicPr>
      <xdr:blipFill>
        <a:blip r:embed="rId1"/>
        <a:stretch>
          <a:fillRect/>
        </a:stretch>
      </xdr:blipFill>
      <xdr:spPr>
        <a:xfrm>
          <a:off x="4429125" y="0"/>
          <a:ext cx="3048000" cy="3905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581025</xdr:colOff>
      <xdr:row>0</xdr:row>
      <xdr:rowOff>390525</xdr:rowOff>
    </xdr:to>
    <xdr:pic>
      <xdr:nvPicPr>
        <xdr:cNvPr id="2" name="CommandButton2"/>
        <xdr:cNvPicPr preferRelativeResize="1">
          <a:picLocks noChangeAspect="1"/>
        </xdr:cNvPicPr>
      </xdr:nvPicPr>
      <xdr:blipFill>
        <a:blip r:embed="rId2"/>
        <a:stretch>
          <a:fillRect/>
        </a:stretch>
      </xdr:blipFill>
      <xdr:spPr>
        <a:xfrm>
          <a:off x="0" y="0"/>
          <a:ext cx="12668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103</xdr:row>
      <xdr:rowOff>123825</xdr:rowOff>
    </xdr:from>
    <xdr:to>
      <xdr:col>23</xdr:col>
      <xdr:colOff>276225</xdr:colOff>
      <xdr:row>109</xdr:row>
      <xdr:rowOff>123825</xdr:rowOff>
    </xdr:to>
    <xdr:sp>
      <xdr:nvSpPr>
        <xdr:cNvPr id="1" name="テキスト ボックス 1"/>
        <xdr:cNvSpPr txBox="1">
          <a:spLocks noChangeArrowheads="1"/>
        </xdr:cNvSpPr>
      </xdr:nvSpPr>
      <xdr:spPr>
        <a:xfrm>
          <a:off x="15382875" y="18783300"/>
          <a:ext cx="3219450" cy="114300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上記にない場合は１００番以降を使い、チーム名、フリガナ、住所を入力してください。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また、住所等間違いがあれば訂正ください。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sagachuriku@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00"/>
  <dimension ref="A1:I81"/>
  <sheetViews>
    <sheetView showGridLines="0" zoomScalePageLayoutView="0" workbookViewId="0" topLeftCell="A57">
      <selection activeCell="D71" sqref="D71"/>
    </sheetView>
  </sheetViews>
  <sheetFormatPr defaultColWidth="9" defaultRowHeight="15"/>
  <cols>
    <col min="1" max="1" width="2.59765625" style="14" customWidth="1"/>
    <col min="2" max="10" width="10.59765625" style="14" customWidth="1"/>
    <col min="11" max="16384" width="9" style="14" customWidth="1"/>
  </cols>
  <sheetData>
    <row r="1" ht="21.75" customHeight="1">
      <c r="B1" s="47" t="s">
        <v>302</v>
      </c>
    </row>
    <row r="2" ht="21.75" customHeight="1">
      <c r="B2" s="15"/>
    </row>
    <row r="3" spans="2:4" ht="21.75" customHeight="1">
      <c r="B3" s="16" t="s">
        <v>17</v>
      </c>
      <c r="D3" s="17" t="s">
        <v>18</v>
      </c>
    </row>
    <row r="4" ht="21.75" customHeight="1">
      <c r="D4" s="14" t="s">
        <v>19</v>
      </c>
    </row>
    <row r="5" ht="21.75" customHeight="1">
      <c r="D5" s="18" t="s">
        <v>20</v>
      </c>
    </row>
    <row r="6" ht="21.75" customHeight="1">
      <c r="A6" s="19" t="s">
        <v>21</v>
      </c>
    </row>
    <row r="7" ht="21.75" customHeight="1">
      <c r="B7" s="20" t="s">
        <v>22</v>
      </c>
    </row>
    <row r="8" ht="21.75" customHeight="1">
      <c r="B8" s="21" t="s">
        <v>69</v>
      </c>
    </row>
    <row r="9" ht="21.75" customHeight="1">
      <c r="B9" s="21" t="s">
        <v>70</v>
      </c>
    </row>
    <row r="10" ht="21.75" customHeight="1">
      <c r="A10" s="19" t="s">
        <v>50</v>
      </c>
    </row>
    <row r="11" ht="21.75" customHeight="1">
      <c r="B11" s="20" t="s">
        <v>552</v>
      </c>
    </row>
    <row r="12" ht="21.75" customHeight="1">
      <c r="B12" s="45" t="s">
        <v>85</v>
      </c>
    </row>
    <row r="13" ht="21.75" customHeight="1">
      <c r="B13" s="20" t="s">
        <v>51</v>
      </c>
    </row>
    <row r="14" ht="21.75" customHeight="1">
      <c r="B14" s="20" t="s">
        <v>52</v>
      </c>
    </row>
    <row r="15" ht="21.75" customHeight="1">
      <c r="A15" s="19" t="s">
        <v>553</v>
      </c>
    </row>
    <row r="16" spans="1:2" ht="21.75" customHeight="1">
      <c r="A16" s="19"/>
      <c r="B16" s="20" t="s">
        <v>62</v>
      </c>
    </row>
    <row r="17" spans="1:2" ht="21.75" customHeight="1">
      <c r="A17" s="19"/>
      <c r="B17" s="20" t="s">
        <v>63</v>
      </c>
    </row>
    <row r="18" spans="1:2" ht="21.75" customHeight="1">
      <c r="A18" s="19"/>
      <c r="B18" s="27" t="s">
        <v>554</v>
      </c>
    </row>
    <row r="19" ht="21.75" customHeight="1">
      <c r="B19" s="14" t="s">
        <v>23</v>
      </c>
    </row>
    <row r="20" ht="21.75" customHeight="1">
      <c r="B20" s="20" t="s">
        <v>72</v>
      </c>
    </row>
    <row r="21" ht="21.75" customHeight="1">
      <c r="A21" s="19" t="s">
        <v>24</v>
      </c>
    </row>
    <row r="22" spans="1:2" ht="21.75" customHeight="1">
      <c r="A22" s="20"/>
      <c r="B22" s="20" t="s">
        <v>89</v>
      </c>
    </row>
    <row r="23" ht="21.75" customHeight="1">
      <c r="A23" s="19" t="s">
        <v>25</v>
      </c>
    </row>
    <row r="24" spans="1:2" ht="21.75" customHeight="1">
      <c r="A24" s="20"/>
      <c r="B24" s="14" t="s">
        <v>26</v>
      </c>
    </row>
    <row r="25" ht="21.75" customHeight="1">
      <c r="B25" s="14" t="s">
        <v>27</v>
      </c>
    </row>
    <row r="26" spans="2:8" ht="21.75" customHeight="1">
      <c r="B26" s="120" t="s">
        <v>57</v>
      </c>
      <c r="C26" s="121"/>
      <c r="D26" s="121"/>
      <c r="E26" s="121"/>
      <c r="F26" s="121"/>
      <c r="G26" s="121"/>
      <c r="H26" s="121"/>
    </row>
    <row r="27" spans="2:8" ht="21.75" customHeight="1">
      <c r="B27" s="120" t="s">
        <v>28</v>
      </c>
      <c r="C27" s="121"/>
      <c r="D27" s="121"/>
      <c r="E27" s="121"/>
      <c r="F27" s="121"/>
      <c r="G27" s="121"/>
      <c r="H27" s="121"/>
    </row>
    <row r="28" spans="2:8" ht="21.75" customHeight="1">
      <c r="B28" s="120" t="s">
        <v>88</v>
      </c>
      <c r="C28" s="121"/>
      <c r="D28" s="121"/>
      <c r="E28" s="121"/>
      <c r="F28" s="121"/>
      <c r="G28" s="121"/>
      <c r="H28" s="121"/>
    </row>
    <row r="29" ht="21.75" customHeight="1">
      <c r="B29" s="20" t="s">
        <v>47</v>
      </c>
    </row>
    <row r="30" ht="21.75" customHeight="1">
      <c r="B30" s="14" t="s">
        <v>29</v>
      </c>
    </row>
    <row r="31" ht="21.75" customHeight="1">
      <c r="B31" s="14" t="s">
        <v>30</v>
      </c>
    </row>
    <row r="32" ht="21.75" customHeight="1">
      <c r="B32" s="15" t="s">
        <v>55</v>
      </c>
    </row>
    <row r="33" ht="21.75" customHeight="1">
      <c r="B33" s="15" t="s">
        <v>56</v>
      </c>
    </row>
    <row r="34" ht="21.75" customHeight="1">
      <c r="B34" s="15" t="s">
        <v>31</v>
      </c>
    </row>
    <row r="35" ht="21.75" customHeight="1">
      <c r="A35" s="19" t="s">
        <v>32</v>
      </c>
    </row>
    <row r="36" spans="1:2" ht="21.75" customHeight="1">
      <c r="A36" s="20"/>
      <c r="B36" s="20" t="s">
        <v>48</v>
      </c>
    </row>
    <row r="37" spans="1:2" ht="21.75" customHeight="1">
      <c r="A37" s="20"/>
      <c r="B37" s="20" t="s">
        <v>58</v>
      </c>
    </row>
    <row r="38" spans="1:2" ht="21.75" customHeight="1">
      <c r="A38" s="20"/>
      <c r="B38" s="20" t="s">
        <v>49</v>
      </c>
    </row>
    <row r="39" spans="1:9" s="20" customFormat="1" ht="21.75" customHeight="1">
      <c r="A39" s="19" t="s">
        <v>563</v>
      </c>
      <c r="B39" s="122"/>
      <c r="C39" s="122"/>
      <c r="D39" s="122"/>
      <c r="E39" s="122"/>
      <c r="F39" s="122"/>
      <c r="G39" s="122"/>
      <c r="H39" s="122"/>
      <c r="I39" s="122"/>
    </row>
    <row r="40" spans="1:9" s="124" customFormat="1" ht="21.75" customHeight="1">
      <c r="A40" s="123"/>
      <c r="B40" s="123" t="s">
        <v>555</v>
      </c>
      <c r="C40" s="123"/>
      <c r="D40" s="123"/>
      <c r="E40" s="123"/>
      <c r="F40" s="123"/>
      <c r="G40" s="123"/>
      <c r="H40" s="123"/>
      <c r="I40" s="123"/>
    </row>
    <row r="41" spans="1:9" s="20" customFormat="1" ht="21.75" customHeight="1">
      <c r="A41" s="122"/>
      <c r="B41" s="122" t="s">
        <v>556</v>
      </c>
      <c r="C41" s="122"/>
      <c r="D41" s="122"/>
      <c r="E41" s="122"/>
      <c r="F41" s="122"/>
      <c r="G41" s="122"/>
      <c r="H41" s="122"/>
      <c r="I41" s="122"/>
    </row>
    <row r="42" spans="1:9" s="20" customFormat="1" ht="21.75" customHeight="1">
      <c r="A42" s="122"/>
      <c r="B42" s="125" t="s">
        <v>557</v>
      </c>
      <c r="C42" s="122"/>
      <c r="D42" s="122"/>
      <c r="E42" s="122"/>
      <c r="F42" s="122"/>
      <c r="G42" s="122"/>
      <c r="H42" s="122"/>
      <c r="I42" s="122"/>
    </row>
    <row r="43" spans="1:9" s="20" customFormat="1" ht="21.75" customHeight="1">
      <c r="A43" s="122"/>
      <c r="B43" s="125"/>
      <c r="C43" s="125" t="s">
        <v>558</v>
      </c>
      <c r="D43" s="122"/>
      <c r="E43" s="122"/>
      <c r="F43" s="122"/>
      <c r="G43" s="122"/>
      <c r="H43" s="122"/>
      <c r="I43" s="122"/>
    </row>
    <row r="44" spans="1:9" s="20" customFormat="1" ht="21.75" customHeight="1">
      <c r="A44" s="122"/>
      <c r="B44" s="122" t="s">
        <v>559</v>
      </c>
      <c r="C44" s="122"/>
      <c r="D44" s="122"/>
      <c r="E44" s="122"/>
      <c r="F44" s="122"/>
      <c r="G44" s="122"/>
      <c r="H44" s="122"/>
      <c r="I44" s="122"/>
    </row>
    <row r="45" spans="1:9" s="20" customFormat="1" ht="18.75" customHeight="1">
      <c r="A45" s="122"/>
      <c r="B45" s="122" t="s">
        <v>560</v>
      </c>
      <c r="C45" s="122"/>
      <c r="D45" s="122"/>
      <c r="E45" s="122"/>
      <c r="F45" s="122"/>
      <c r="G45" s="122"/>
      <c r="H45" s="122"/>
      <c r="I45" s="122"/>
    </row>
    <row r="46" spans="1:9" s="20" customFormat="1" ht="18.75" customHeight="1">
      <c r="A46" s="122"/>
      <c r="B46" s="126" t="s">
        <v>561</v>
      </c>
      <c r="C46" s="122"/>
      <c r="D46" s="122"/>
      <c r="E46" s="122"/>
      <c r="F46" s="122"/>
      <c r="G46" s="122"/>
      <c r="H46" s="122"/>
      <c r="I46" s="122"/>
    </row>
    <row r="47" spans="1:9" s="20" customFormat="1" ht="18.75" customHeight="1">
      <c r="A47" s="122"/>
      <c r="B47" s="122" t="s">
        <v>562</v>
      </c>
      <c r="C47" s="122"/>
      <c r="D47" s="122"/>
      <c r="E47" s="122"/>
      <c r="F47" s="122"/>
      <c r="G47" s="122"/>
      <c r="H47" s="122"/>
      <c r="I47" s="122"/>
    </row>
    <row r="48" ht="21.75" customHeight="1">
      <c r="A48" s="19" t="s">
        <v>564</v>
      </c>
    </row>
    <row r="49" ht="21.75" customHeight="1">
      <c r="B49" s="20" t="s">
        <v>54</v>
      </c>
    </row>
    <row r="50" ht="21.75" customHeight="1">
      <c r="B50" s="20" t="s">
        <v>53</v>
      </c>
    </row>
    <row r="51" ht="21.75" customHeight="1">
      <c r="B51" s="20" t="s">
        <v>73</v>
      </c>
    </row>
    <row r="52" ht="21.75" customHeight="1"/>
    <row r="53" ht="21.75" customHeight="1">
      <c r="A53" s="19" t="s">
        <v>565</v>
      </c>
    </row>
    <row r="54" spans="1:9" ht="21.75" customHeight="1">
      <c r="A54" s="111"/>
      <c r="B54" s="112"/>
      <c r="C54" s="111"/>
      <c r="D54" s="111"/>
      <c r="E54" s="111"/>
      <c r="F54" s="111"/>
      <c r="G54" s="111"/>
      <c r="H54" s="111"/>
      <c r="I54" s="111"/>
    </row>
    <row r="55" spans="1:9" ht="21.75" customHeight="1">
      <c r="A55" s="111"/>
      <c r="B55" s="112" t="s">
        <v>33</v>
      </c>
      <c r="C55" s="111"/>
      <c r="D55" s="111"/>
      <c r="E55" s="111"/>
      <c r="F55" s="111"/>
      <c r="G55" s="111"/>
      <c r="H55" s="111"/>
      <c r="I55" s="111"/>
    </row>
    <row r="56" spans="1:9" ht="21.75" customHeight="1">
      <c r="A56" s="111"/>
      <c r="B56" s="119" t="s">
        <v>529</v>
      </c>
      <c r="C56" s="111"/>
      <c r="D56" s="111"/>
      <c r="E56" s="111"/>
      <c r="F56" s="111"/>
      <c r="G56" s="111"/>
      <c r="H56" s="111"/>
      <c r="I56" s="111"/>
    </row>
    <row r="57" spans="1:9" ht="21.75" customHeight="1">
      <c r="A57" s="111"/>
      <c r="B57" s="113" t="s">
        <v>527</v>
      </c>
      <c r="C57" s="111"/>
      <c r="D57" s="111"/>
      <c r="E57" s="111"/>
      <c r="F57" s="111"/>
      <c r="G57" s="111"/>
      <c r="H57" s="111"/>
      <c r="I57" s="111"/>
    </row>
    <row r="58" spans="1:9" ht="21.75" customHeight="1">
      <c r="A58" s="111"/>
      <c r="B58" s="114" t="s">
        <v>528</v>
      </c>
      <c r="C58" s="111"/>
      <c r="D58" s="111"/>
      <c r="E58" s="111"/>
      <c r="F58" s="111"/>
      <c r="G58" s="111"/>
      <c r="H58" s="111"/>
      <c r="I58" s="111"/>
    </row>
    <row r="59" spans="1:9" ht="21.75" customHeight="1">
      <c r="A59" s="111"/>
      <c r="B59" s="114" t="s">
        <v>34</v>
      </c>
      <c r="C59" s="111"/>
      <c r="D59" s="111"/>
      <c r="E59" s="111"/>
      <c r="F59" s="111"/>
      <c r="G59" s="111"/>
      <c r="H59" s="111"/>
      <c r="I59" s="111"/>
    </row>
    <row r="60" spans="1:9" ht="21.75" customHeight="1">
      <c r="A60" s="111"/>
      <c r="B60" s="114" t="s">
        <v>35</v>
      </c>
      <c r="C60" s="111"/>
      <c r="D60" s="111"/>
      <c r="E60" s="111"/>
      <c r="F60" s="111"/>
      <c r="G60" s="111"/>
      <c r="H60" s="111"/>
      <c r="I60" s="111"/>
    </row>
    <row r="61" spans="1:9" ht="21.75" customHeight="1">
      <c r="A61" s="111"/>
      <c r="B61" s="115"/>
      <c r="C61" s="116" t="s">
        <v>524</v>
      </c>
      <c r="D61" s="111"/>
      <c r="E61" s="111"/>
      <c r="F61" s="111" t="s">
        <v>523</v>
      </c>
      <c r="G61" s="111"/>
      <c r="H61" s="111"/>
      <c r="I61" s="111"/>
    </row>
    <row r="62" spans="1:9" ht="21.75" customHeight="1">
      <c r="A62" s="111"/>
      <c r="B62" s="117" t="s">
        <v>303</v>
      </c>
      <c r="C62" s="111"/>
      <c r="D62" s="111"/>
      <c r="E62" s="111"/>
      <c r="F62" s="111"/>
      <c r="G62" s="111"/>
      <c r="H62" s="111"/>
      <c r="I62" s="111"/>
    </row>
    <row r="63" spans="1:9" ht="21.75" customHeight="1">
      <c r="A63" s="111"/>
      <c r="B63" s="118" t="s">
        <v>304</v>
      </c>
      <c r="C63" s="111"/>
      <c r="D63" s="111"/>
      <c r="E63" s="111"/>
      <c r="F63" s="111"/>
      <c r="G63" s="111"/>
      <c r="H63" s="111"/>
      <c r="I63" s="111"/>
    </row>
    <row r="64" spans="1:9" ht="21.75" customHeight="1">
      <c r="A64" s="111"/>
      <c r="B64" s="118" t="s">
        <v>305</v>
      </c>
      <c r="C64" s="111"/>
      <c r="D64" s="111"/>
      <c r="E64" s="111"/>
      <c r="F64" s="111"/>
      <c r="G64" s="111"/>
      <c r="H64" s="111"/>
      <c r="I64" s="111"/>
    </row>
    <row r="65" spans="1:9" ht="21.75" customHeight="1">
      <c r="A65" s="111"/>
      <c r="B65" s="114"/>
      <c r="C65" s="111"/>
      <c r="D65" s="111"/>
      <c r="E65" s="111"/>
      <c r="F65" s="111"/>
      <c r="G65" s="111"/>
      <c r="H65" s="111"/>
      <c r="I65" s="111"/>
    </row>
    <row r="66" spans="1:9" ht="21.75" customHeight="1">
      <c r="A66" s="111"/>
      <c r="B66" s="118"/>
      <c r="C66" s="111"/>
      <c r="D66" s="111"/>
      <c r="E66" s="111"/>
      <c r="F66" s="111"/>
      <c r="G66" s="111"/>
      <c r="H66" s="111"/>
      <c r="I66" s="111"/>
    </row>
    <row r="67" ht="43.5" customHeight="1">
      <c r="A67" s="22"/>
    </row>
    <row r="68" ht="21.75" customHeight="1">
      <c r="A68" s="18" t="s">
        <v>36</v>
      </c>
    </row>
    <row r="69" ht="21.75" customHeight="1">
      <c r="A69" s="14" t="s">
        <v>37</v>
      </c>
    </row>
    <row r="70" ht="21.75" customHeight="1"/>
    <row r="71" ht="21.75" customHeight="1">
      <c r="A71" s="14" t="s">
        <v>38</v>
      </c>
    </row>
    <row r="72" ht="21.75" customHeight="1">
      <c r="A72" s="14" t="s">
        <v>39</v>
      </c>
    </row>
    <row r="73" ht="21.75" customHeight="1">
      <c r="B73" s="14" t="s">
        <v>40</v>
      </c>
    </row>
    <row r="74" ht="21.75" customHeight="1">
      <c r="B74" s="14" t="s">
        <v>41</v>
      </c>
    </row>
    <row r="75" ht="21.75" customHeight="1">
      <c r="B75" s="14" t="s">
        <v>42</v>
      </c>
    </row>
    <row r="76" ht="21.75" customHeight="1">
      <c r="B76" s="14" t="s">
        <v>43</v>
      </c>
    </row>
    <row r="77" ht="21.75" customHeight="1"/>
    <row r="78" ht="21.75" customHeight="1">
      <c r="A78" s="14" t="s">
        <v>44</v>
      </c>
    </row>
    <row r="79" ht="21.75" customHeight="1">
      <c r="B79" s="14" t="s">
        <v>40</v>
      </c>
    </row>
    <row r="80" ht="21.75" customHeight="1">
      <c r="B80" s="14" t="s">
        <v>45</v>
      </c>
    </row>
    <row r="81" ht="21.75" customHeight="1">
      <c r="B81" s="14" t="s">
        <v>46</v>
      </c>
    </row>
  </sheetData>
  <sheetProtection/>
  <hyperlinks>
    <hyperlink ref="B60" r:id="rId1" display="nrkweb@jaic.org"/>
    <hyperlink ref="C61" r:id="rId2" display="sagachuriku@yahoo.co.jp"/>
  </hyperlinks>
  <printOptions horizontalCentered="1"/>
  <pageMargins left="0.3937007874015748" right="0.3937007874015748" top="0.5905511811023623" bottom="0.5905511811023623" header="0.5118110236220472" footer="0.5118110236220472"/>
  <pageSetup horizontalDpi="300" verticalDpi="300" orientation="portrait" paperSize="9" r:id="rId4"/>
  <rowBreaks count="1" manualBreakCount="1">
    <brk id="34" max="8" man="1"/>
  </rowBreaks>
  <drawing r:id="rId3"/>
</worksheet>
</file>

<file path=xl/worksheets/sheet2.xml><?xml version="1.0" encoding="utf-8"?>
<worksheet xmlns="http://schemas.openxmlformats.org/spreadsheetml/2006/main" xmlns:r="http://schemas.openxmlformats.org/officeDocument/2006/relationships">
  <sheetPr codeName="Sheet1"/>
  <dimension ref="A1:W134"/>
  <sheetViews>
    <sheetView showGridLines="0" tabSelected="1" zoomScalePageLayoutView="0" workbookViewId="0" topLeftCell="A1">
      <pane ySplit="8" topLeftCell="A42" activePane="bottomLeft" state="frozen"/>
      <selection pane="topLeft" activeCell="A1" sqref="A1"/>
      <selection pane="bottomLeft" activeCell="B44" sqref="B44"/>
    </sheetView>
  </sheetViews>
  <sheetFormatPr defaultColWidth="8.796875" defaultRowHeight="15"/>
  <cols>
    <col min="1" max="2" width="3.59765625" style="0" customWidth="1"/>
    <col min="3" max="3" width="8.5" style="0" customWidth="1"/>
    <col min="4" max="5" width="10" style="0" customWidth="1"/>
    <col min="6" max="6" width="6.19921875" style="0" customWidth="1"/>
    <col min="7" max="7" width="5.5" style="0" hidden="1" customWidth="1"/>
    <col min="8" max="8" width="3.59765625" style="0" hidden="1" customWidth="1"/>
    <col min="9" max="10" width="10" style="0" customWidth="1"/>
    <col min="11" max="11" width="10.59765625" style="0" hidden="1" customWidth="1"/>
    <col min="12" max="12" width="7.5" style="0" customWidth="1"/>
    <col min="13" max="13" width="10" style="0" customWidth="1"/>
    <col min="14" max="14" width="5" style="0" customWidth="1"/>
    <col min="15" max="26" width="9" style="0" customWidth="1"/>
  </cols>
  <sheetData>
    <row r="1" spans="15:23" ht="31.5" customHeight="1">
      <c r="O1" t="s">
        <v>13</v>
      </c>
      <c r="Q1" t="s">
        <v>94</v>
      </c>
      <c r="S1" t="s">
        <v>121</v>
      </c>
      <c r="T1">
        <f aca="true" t="shared" si="0" ref="T1:U7">IF((COUNTIF(L$9:L$38,$S1)+COUNTIF(L$45:L$134,$S1))&gt;=8,2,IF((COUNTIF(L$9:L$38,$S1)+COUNTIF(L$45:L$134,$S1))&gt;=4,1,0))</f>
        <v>0</v>
      </c>
      <c r="U1">
        <f t="shared" si="0"/>
        <v>0</v>
      </c>
      <c r="W1" t="s">
        <v>59</v>
      </c>
    </row>
    <row r="2" spans="1:23" ht="24" customHeight="1">
      <c r="A2" s="191" t="s">
        <v>575</v>
      </c>
      <c r="B2" s="191"/>
      <c r="C2" s="191"/>
      <c r="D2" s="191"/>
      <c r="E2" s="191"/>
      <c r="F2" s="191"/>
      <c r="G2" s="191"/>
      <c r="H2" s="191"/>
      <c r="I2" s="192"/>
      <c r="J2" s="192"/>
      <c r="K2" s="192"/>
      <c r="L2" s="192"/>
      <c r="M2" s="192"/>
      <c r="O2">
        <v>700</v>
      </c>
      <c r="Q2" t="s">
        <v>95</v>
      </c>
      <c r="S2" t="s">
        <v>122</v>
      </c>
      <c r="T2">
        <f t="shared" si="0"/>
        <v>0</v>
      </c>
      <c r="U2">
        <f t="shared" si="0"/>
        <v>0</v>
      </c>
      <c r="W2" t="s">
        <v>82</v>
      </c>
    </row>
    <row r="3" spans="1:23" ht="16.5" customHeight="1">
      <c r="A3" s="188" t="s">
        <v>301</v>
      </c>
      <c r="B3" s="189"/>
      <c r="C3" s="106" t="s">
        <v>60</v>
      </c>
      <c r="D3" s="204">
        <f>IF($C$4="","",VLOOKUP($C$4,'登録'!$Q$2:$U$110,3))</f>
      </c>
      <c r="E3" s="205"/>
      <c r="F3" s="107" t="s">
        <v>300</v>
      </c>
      <c r="G3" s="133" t="s">
        <v>76</v>
      </c>
      <c r="H3" s="134"/>
      <c r="I3" s="170" t="s">
        <v>299</v>
      </c>
      <c r="J3" s="172">
        <f>IF($C$4="","",VLOOKUP($C$4,'登録'!$Q$2:$U$110,4))</f>
      </c>
      <c r="K3" s="172"/>
      <c r="L3" s="172"/>
      <c r="M3" s="172"/>
      <c r="N3" s="173"/>
      <c r="O3" t="s">
        <v>14</v>
      </c>
      <c r="Q3" t="s">
        <v>96</v>
      </c>
      <c r="T3">
        <f t="shared" si="0"/>
        <v>0</v>
      </c>
      <c r="U3">
        <f t="shared" si="0"/>
        <v>0</v>
      </c>
      <c r="W3" t="s">
        <v>83</v>
      </c>
    </row>
    <row r="4" spans="1:23" ht="22.5" customHeight="1">
      <c r="A4" s="161" t="s">
        <v>123</v>
      </c>
      <c r="B4" s="162"/>
      <c r="C4" s="110"/>
      <c r="D4" s="206">
        <f>IF($C$4="","",VLOOKUP($C$4,'登録'!$Q$2:$U$110,2))</f>
      </c>
      <c r="E4" s="207"/>
      <c r="F4" s="108" t="s">
        <v>61</v>
      </c>
      <c r="G4" s="135"/>
      <c r="H4" s="136"/>
      <c r="I4" s="171"/>
      <c r="J4" s="174"/>
      <c r="K4" s="174"/>
      <c r="L4" s="174"/>
      <c r="M4" s="174"/>
      <c r="N4" s="175"/>
      <c r="O4">
        <v>1300</v>
      </c>
      <c r="Q4" t="s">
        <v>97</v>
      </c>
      <c r="T4">
        <f t="shared" si="0"/>
        <v>0</v>
      </c>
      <c r="U4">
        <f t="shared" si="0"/>
        <v>0</v>
      </c>
      <c r="W4" t="s">
        <v>270</v>
      </c>
    </row>
    <row r="5" spans="1:23" ht="31.5" customHeight="1">
      <c r="A5" s="130" t="s">
        <v>0</v>
      </c>
      <c r="B5" s="131"/>
      <c r="C5" s="208"/>
      <c r="D5" s="209"/>
      <c r="E5" s="209"/>
      <c r="F5" s="210"/>
      <c r="G5" s="132" t="s">
        <v>77</v>
      </c>
      <c r="H5" s="132"/>
      <c r="I5" s="109" t="s">
        <v>77</v>
      </c>
      <c r="J5" s="186">
        <f>IF($C$4="","",VLOOKUP($C$4,'登録'!$Q$2:$U$110,5))</f>
      </c>
      <c r="K5" s="186"/>
      <c r="L5" s="186"/>
      <c r="M5" s="186"/>
      <c r="N5" s="187"/>
      <c r="Q5" t="s">
        <v>98</v>
      </c>
      <c r="T5">
        <f t="shared" si="0"/>
        <v>0</v>
      </c>
      <c r="U5">
        <f t="shared" si="0"/>
        <v>0</v>
      </c>
      <c r="W5" t="s">
        <v>271</v>
      </c>
    </row>
    <row r="6" spans="1:23" ht="24" customHeight="1">
      <c r="A6" s="4" t="s">
        <v>570</v>
      </c>
      <c r="Q6" t="s">
        <v>99</v>
      </c>
      <c r="T6">
        <f t="shared" si="0"/>
        <v>0</v>
      </c>
      <c r="U6">
        <f t="shared" si="0"/>
        <v>0</v>
      </c>
      <c r="W6" t="s">
        <v>272</v>
      </c>
    </row>
    <row r="7" spans="1:23" ht="18" customHeight="1">
      <c r="A7" s="152" t="s">
        <v>1</v>
      </c>
      <c r="B7" s="23" t="s">
        <v>64</v>
      </c>
      <c r="C7" s="145" t="s">
        <v>66</v>
      </c>
      <c r="D7" s="141" t="s">
        <v>15</v>
      </c>
      <c r="E7" s="142"/>
      <c r="F7" s="139" t="s">
        <v>2</v>
      </c>
      <c r="G7" s="139" t="s">
        <v>3</v>
      </c>
      <c r="H7" s="139" t="s">
        <v>4</v>
      </c>
      <c r="I7" s="1" t="s">
        <v>5</v>
      </c>
      <c r="J7" s="1" t="s">
        <v>5</v>
      </c>
      <c r="K7" s="1" t="s">
        <v>5</v>
      </c>
      <c r="L7" s="50" t="s">
        <v>7</v>
      </c>
      <c r="M7" s="55" t="s">
        <v>90</v>
      </c>
      <c r="N7" s="56" t="s">
        <v>91</v>
      </c>
      <c r="Q7" t="s">
        <v>100</v>
      </c>
      <c r="T7">
        <f t="shared" si="0"/>
        <v>0</v>
      </c>
      <c r="U7">
        <f t="shared" si="0"/>
        <v>0</v>
      </c>
      <c r="W7" t="s">
        <v>273</v>
      </c>
    </row>
    <row r="8" spans="1:23" ht="18" customHeight="1">
      <c r="A8" s="153"/>
      <c r="B8" s="24" t="s">
        <v>65</v>
      </c>
      <c r="C8" s="146"/>
      <c r="D8" s="143" t="s">
        <v>16</v>
      </c>
      <c r="E8" s="144"/>
      <c r="F8" s="140"/>
      <c r="G8" s="140"/>
      <c r="H8" s="140"/>
      <c r="I8" s="3" t="s">
        <v>6</v>
      </c>
      <c r="J8" s="3" t="s">
        <v>6</v>
      </c>
      <c r="K8" s="3" t="s">
        <v>6</v>
      </c>
      <c r="L8" s="51" t="s">
        <v>8</v>
      </c>
      <c r="M8" s="57" t="s">
        <v>92</v>
      </c>
      <c r="N8" s="58" t="s">
        <v>93</v>
      </c>
      <c r="Q8" t="s">
        <v>101</v>
      </c>
      <c r="W8" t="s">
        <v>274</v>
      </c>
    </row>
    <row r="9" spans="1:23" ht="18" customHeight="1">
      <c r="A9" s="154">
        <v>1</v>
      </c>
      <c r="B9" s="149"/>
      <c r="C9" s="149"/>
      <c r="D9" s="28"/>
      <c r="E9" s="29"/>
      <c r="F9" s="147"/>
      <c r="G9" s="147"/>
      <c r="H9" s="137"/>
      <c r="I9" s="30"/>
      <c r="J9" s="30"/>
      <c r="K9" s="30"/>
      <c r="L9" s="52"/>
      <c r="M9" s="59" t="s">
        <v>94</v>
      </c>
      <c r="N9" s="60">
        <f>COUNTIF($I$9:$K$135,M9)</f>
        <v>0</v>
      </c>
      <c r="O9">
        <f>COUNTA(I9:K9)</f>
        <v>0</v>
      </c>
      <c r="Q9" t="s">
        <v>102</v>
      </c>
      <c r="W9" t="s">
        <v>275</v>
      </c>
    </row>
    <row r="10" spans="1:23" ht="18" customHeight="1">
      <c r="A10" s="155"/>
      <c r="B10" s="150"/>
      <c r="C10" s="150"/>
      <c r="D10" s="31"/>
      <c r="E10" s="32"/>
      <c r="F10" s="148"/>
      <c r="G10" s="148"/>
      <c r="H10" s="138"/>
      <c r="I10" s="33"/>
      <c r="J10" s="33"/>
      <c r="K10" s="33"/>
      <c r="L10" s="53"/>
      <c r="M10" s="61" t="s">
        <v>95</v>
      </c>
      <c r="N10" s="62">
        <f>COUNTIF($I$9:$K$135,M10)</f>
        <v>0</v>
      </c>
      <c r="Q10" t="s">
        <v>103</v>
      </c>
      <c r="W10" t="s">
        <v>276</v>
      </c>
    </row>
    <row r="11" spans="1:23" ht="18" customHeight="1">
      <c r="A11" s="154">
        <v>2</v>
      </c>
      <c r="B11" s="149"/>
      <c r="C11" s="149"/>
      <c r="D11" s="28"/>
      <c r="E11" s="29"/>
      <c r="F11" s="149"/>
      <c r="G11" s="149">
        <v>13</v>
      </c>
      <c r="H11" s="202" t="s">
        <v>571</v>
      </c>
      <c r="I11" s="30"/>
      <c r="J11" s="30"/>
      <c r="K11" s="30"/>
      <c r="L11" s="52"/>
      <c r="M11" s="63" t="s">
        <v>96</v>
      </c>
      <c r="N11" s="62">
        <f aca="true" t="shared" si="1" ref="N11:N26">COUNTIF($I$9:$K$135,M11)</f>
        <v>0</v>
      </c>
      <c r="O11">
        <f>COUNTA(I11:K11)</f>
        <v>0</v>
      </c>
      <c r="Q11" t="s">
        <v>104</v>
      </c>
      <c r="W11" t="s">
        <v>277</v>
      </c>
    </row>
    <row r="12" spans="1:23" ht="18" customHeight="1">
      <c r="A12" s="155"/>
      <c r="B12" s="156"/>
      <c r="C12" s="156"/>
      <c r="D12" s="31"/>
      <c r="E12" s="32"/>
      <c r="F12" s="156"/>
      <c r="G12" s="156"/>
      <c r="H12" s="203"/>
      <c r="I12" s="33"/>
      <c r="J12" s="33"/>
      <c r="K12" s="33"/>
      <c r="L12" s="53"/>
      <c r="M12" s="61" t="s">
        <v>525</v>
      </c>
      <c r="N12" s="62">
        <f t="shared" si="1"/>
        <v>0</v>
      </c>
      <c r="Q12" t="s">
        <v>105</v>
      </c>
      <c r="W12" t="s">
        <v>278</v>
      </c>
    </row>
    <row r="13" spans="1:23" ht="18" customHeight="1">
      <c r="A13" s="154">
        <v>3</v>
      </c>
      <c r="B13" s="149"/>
      <c r="C13" s="149"/>
      <c r="D13" s="28"/>
      <c r="E13" s="29"/>
      <c r="F13" s="149"/>
      <c r="G13" s="149">
        <v>12</v>
      </c>
      <c r="H13" s="202" t="s">
        <v>572</v>
      </c>
      <c r="I13" s="30"/>
      <c r="J13" s="30"/>
      <c r="K13" s="30"/>
      <c r="L13" s="52"/>
      <c r="M13" s="63" t="s">
        <v>98</v>
      </c>
      <c r="N13" s="62">
        <f t="shared" si="1"/>
        <v>0</v>
      </c>
      <c r="O13">
        <f>COUNTA(I13:K13)</f>
        <v>0</v>
      </c>
      <c r="Q13" t="s">
        <v>106</v>
      </c>
      <c r="W13" t="s">
        <v>279</v>
      </c>
    </row>
    <row r="14" spans="1:23" ht="18" customHeight="1">
      <c r="A14" s="155"/>
      <c r="B14" s="156"/>
      <c r="C14" s="156"/>
      <c r="D14" s="31"/>
      <c r="E14" s="32"/>
      <c r="F14" s="156"/>
      <c r="G14" s="156"/>
      <c r="H14" s="203"/>
      <c r="I14" s="33"/>
      <c r="J14" s="33"/>
      <c r="K14" s="33"/>
      <c r="L14" s="53"/>
      <c r="M14" s="61" t="s">
        <v>99</v>
      </c>
      <c r="N14" s="62">
        <f t="shared" si="1"/>
        <v>0</v>
      </c>
      <c r="Q14" t="s">
        <v>566</v>
      </c>
      <c r="W14" t="s">
        <v>280</v>
      </c>
    </row>
    <row r="15" spans="1:23" ht="18" customHeight="1">
      <c r="A15" s="157">
        <v>4</v>
      </c>
      <c r="B15" s="159"/>
      <c r="C15" s="159"/>
      <c r="D15" s="34"/>
      <c r="E15" s="35"/>
      <c r="F15" s="159"/>
      <c r="G15" s="159">
        <v>14</v>
      </c>
      <c r="H15" s="200" t="s">
        <v>520</v>
      </c>
      <c r="I15" s="36"/>
      <c r="J15" s="36"/>
      <c r="K15" s="36"/>
      <c r="L15" s="52"/>
      <c r="M15" s="63" t="s">
        <v>100</v>
      </c>
      <c r="N15" s="62">
        <f t="shared" si="1"/>
        <v>0</v>
      </c>
      <c r="O15">
        <f>COUNTA(I15:K15)</f>
        <v>0</v>
      </c>
      <c r="Q15" t="s">
        <v>107</v>
      </c>
      <c r="W15" t="s">
        <v>281</v>
      </c>
    </row>
    <row r="16" spans="1:23" ht="18" customHeight="1">
      <c r="A16" s="158"/>
      <c r="B16" s="160"/>
      <c r="C16" s="160"/>
      <c r="D16" s="37"/>
      <c r="E16" s="38"/>
      <c r="F16" s="160"/>
      <c r="G16" s="160"/>
      <c r="H16" s="201"/>
      <c r="I16" s="39"/>
      <c r="J16" s="39"/>
      <c r="K16" s="39"/>
      <c r="L16" s="53"/>
      <c r="M16" s="61" t="s">
        <v>101</v>
      </c>
      <c r="N16" s="62">
        <f t="shared" si="1"/>
        <v>0</v>
      </c>
      <c r="Q16" t="s">
        <v>108</v>
      </c>
      <c r="W16" t="s">
        <v>282</v>
      </c>
    </row>
    <row r="17" spans="1:23" ht="18" customHeight="1">
      <c r="A17" s="157">
        <v>5</v>
      </c>
      <c r="B17" s="159"/>
      <c r="C17" s="159"/>
      <c r="D17" s="34"/>
      <c r="E17" s="35"/>
      <c r="F17" s="159"/>
      <c r="G17" s="159">
        <v>14</v>
      </c>
      <c r="H17" s="200" t="s">
        <v>573</v>
      </c>
      <c r="I17" s="36"/>
      <c r="J17" s="36"/>
      <c r="K17" s="36"/>
      <c r="L17" s="52"/>
      <c r="M17" s="63" t="s">
        <v>102</v>
      </c>
      <c r="N17" s="62">
        <f t="shared" si="1"/>
        <v>0</v>
      </c>
      <c r="O17">
        <f>COUNTA(I17:K17)</f>
        <v>0</v>
      </c>
      <c r="Q17" t="s">
        <v>109</v>
      </c>
      <c r="W17" t="s">
        <v>283</v>
      </c>
    </row>
    <row r="18" spans="1:23" ht="18" customHeight="1">
      <c r="A18" s="158"/>
      <c r="B18" s="160"/>
      <c r="C18" s="160"/>
      <c r="D18" s="37"/>
      <c r="E18" s="38"/>
      <c r="F18" s="160"/>
      <c r="G18" s="160"/>
      <c r="H18" s="201"/>
      <c r="I18" s="39"/>
      <c r="J18" s="39"/>
      <c r="K18" s="39"/>
      <c r="L18" s="53"/>
      <c r="M18" s="61" t="s">
        <v>103</v>
      </c>
      <c r="N18" s="62">
        <f t="shared" si="1"/>
        <v>0</v>
      </c>
      <c r="Q18" t="s">
        <v>110</v>
      </c>
      <c r="W18" t="s">
        <v>284</v>
      </c>
    </row>
    <row r="19" spans="1:23" ht="18" customHeight="1">
      <c r="A19" s="157">
        <v>6</v>
      </c>
      <c r="B19" s="159"/>
      <c r="C19" s="159"/>
      <c r="D19" s="34"/>
      <c r="E19" s="35"/>
      <c r="F19" s="159"/>
      <c r="G19" s="159">
        <v>14</v>
      </c>
      <c r="H19" s="200" t="s">
        <v>520</v>
      </c>
      <c r="I19" s="36"/>
      <c r="J19" s="36"/>
      <c r="K19" s="36"/>
      <c r="L19" s="52"/>
      <c r="M19" s="63" t="s">
        <v>104</v>
      </c>
      <c r="N19" s="62">
        <f t="shared" si="1"/>
        <v>0</v>
      </c>
      <c r="O19">
        <f>COUNTA(I19:K19)</f>
        <v>0</v>
      </c>
      <c r="Q19" t="s">
        <v>567</v>
      </c>
      <c r="W19" t="s">
        <v>285</v>
      </c>
    </row>
    <row r="20" spans="1:23" ht="18" customHeight="1">
      <c r="A20" s="158"/>
      <c r="B20" s="160"/>
      <c r="C20" s="160"/>
      <c r="D20" s="37"/>
      <c r="E20" s="38"/>
      <c r="F20" s="160"/>
      <c r="G20" s="160"/>
      <c r="H20" s="201"/>
      <c r="I20" s="39"/>
      <c r="J20" s="39"/>
      <c r="K20" s="39"/>
      <c r="L20" s="53"/>
      <c r="M20" s="61" t="s">
        <v>105</v>
      </c>
      <c r="N20" s="62">
        <f t="shared" si="1"/>
        <v>0</v>
      </c>
      <c r="Q20" t="s">
        <v>111</v>
      </c>
      <c r="W20" t="s">
        <v>286</v>
      </c>
    </row>
    <row r="21" spans="1:23" ht="18" customHeight="1">
      <c r="A21" s="157">
        <v>7</v>
      </c>
      <c r="B21" s="159"/>
      <c r="C21" s="159"/>
      <c r="D21" s="34"/>
      <c r="E21" s="35"/>
      <c r="F21" s="159"/>
      <c r="G21" s="159">
        <v>14</v>
      </c>
      <c r="H21" s="200" t="s">
        <v>520</v>
      </c>
      <c r="I21" s="36"/>
      <c r="J21" s="36"/>
      <c r="K21" s="36"/>
      <c r="L21" s="52"/>
      <c r="M21" s="127" t="s">
        <v>106</v>
      </c>
      <c r="N21" s="72">
        <f t="shared" si="1"/>
        <v>0</v>
      </c>
      <c r="O21">
        <f>COUNTA(I21:K21)</f>
        <v>0</v>
      </c>
      <c r="Q21" t="s">
        <v>112</v>
      </c>
      <c r="W21" t="s">
        <v>287</v>
      </c>
    </row>
    <row r="22" spans="1:23" ht="18" customHeight="1">
      <c r="A22" s="158"/>
      <c r="B22" s="160"/>
      <c r="C22" s="160"/>
      <c r="D22" s="37"/>
      <c r="E22" s="38"/>
      <c r="F22" s="160"/>
      <c r="G22" s="160"/>
      <c r="H22" s="201"/>
      <c r="I22" s="39"/>
      <c r="J22" s="39"/>
      <c r="K22" s="39"/>
      <c r="L22" s="53"/>
      <c r="M22" s="128" t="s">
        <v>568</v>
      </c>
      <c r="N22" s="129">
        <f t="shared" si="1"/>
        <v>0</v>
      </c>
      <c r="Q22" t="s">
        <v>113</v>
      </c>
      <c r="W22" t="s">
        <v>288</v>
      </c>
    </row>
    <row r="23" spans="1:23" ht="18" customHeight="1">
      <c r="A23" s="157">
        <v>8</v>
      </c>
      <c r="B23" s="159"/>
      <c r="C23" s="159"/>
      <c r="D23" s="34"/>
      <c r="E23" s="35"/>
      <c r="F23" s="159"/>
      <c r="G23" s="159">
        <v>13</v>
      </c>
      <c r="H23" s="200" t="s">
        <v>520</v>
      </c>
      <c r="I23" s="36"/>
      <c r="J23" s="36"/>
      <c r="K23" s="36"/>
      <c r="L23" s="52"/>
      <c r="M23" s="70" t="s">
        <v>107</v>
      </c>
      <c r="N23" s="69">
        <f t="shared" si="1"/>
        <v>0</v>
      </c>
      <c r="O23">
        <f>COUNTA(I23:K23)</f>
        <v>0</v>
      </c>
      <c r="Q23" t="s">
        <v>114</v>
      </c>
      <c r="W23" t="s">
        <v>289</v>
      </c>
    </row>
    <row r="24" spans="1:23" ht="18" customHeight="1">
      <c r="A24" s="158"/>
      <c r="B24" s="160"/>
      <c r="C24" s="160"/>
      <c r="D24" s="37"/>
      <c r="E24" s="38"/>
      <c r="F24" s="160"/>
      <c r="G24" s="160"/>
      <c r="H24" s="201"/>
      <c r="I24" s="39"/>
      <c r="J24" s="39"/>
      <c r="K24" s="39"/>
      <c r="L24" s="53"/>
      <c r="M24" s="67" t="s">
        <v>108</v>
      </c>
      <c r="N24" s="66">
        <f t="shared" si="1"/>
        <v>0</v>
      </c>
      <c r="Q24" t="s">
        <v>115</v>
      </c>
      <c r="W24" t="s">
        <v>290</v>
      </c>
    </row>
    <row r="25" spans="1:23" ht="18" customHeight="1">
      <c r="A25" s="157">
        <v>9</v>
      </c>
      <c r="B25" s="159"/>
      <c r="C25" s="159"/>
      <c r="D25" s="34"/>
      <c r="E25" s="35"/>
      <c r="F25" s="159"/>
      <c r="G25" s="159">
        <v>13</v>
      </c>
      <c r="H25" s="200" t="s">
        <v>520</v>
      </c>
      <c r="I25" s="36"/>
      <c r="J25" s="36"/>
      <c r="K25" s="36"/>
      <c r="L25" s="52"/>
      <c r="M25" s="65" t="s">
        <v>109</v>
      </c>
      <c r="N25" s="66">
        <f t="shared" si="1"/>
        <v>0</v>
      </c>
      <c r="O25">
        <f>COUNTA(I25:K25)</f>
        <v>0</v>
      </c>
      <c r="Q25" t="s">
        <v>116</v>
      </c>
      <c r="W25" t="s">
        <v>291</v>
      </c>
    </row>
    <row r="26" spans="1:23" ht="18" customHeight="1">
      <c r="A26" s="158"/>
      <c r="B26" s="160"/>
      <c r="C26" s="160"/>
      <c r="D26" s="37"/>
      <c r="E26" s="38"/>
      <c r="F26" s="160"/>
      <c r="G26" s="160"/>
      <c r="H26" s="201"/>
      <c r="I26" s="39"/>
      <c r="J26" s="39"/>
      <c r="K26" s="39"/>
      <c r="L26" s="53"/>
      <c r="M26" s="71" t="s">
        <v>110</v>
      </c>
      <c r="N26" s="77">
        <f t="shared" si="1"/>
        <v>0</v>
      </c>
      <c r="W26" t="s">
        <v>292</v>
      </c>
    </row>
    <row r="27" spans="1:23" ht="18" customHeight="1">
      <c r="A27" s="157">
        <v>10</v>
      </c>
      <c r="B27" s="159"/>
      <c r="C27" s="159"/>
      <c r="D27" s="34"/>
      <c r="E27" s="35"/>
      <c r="F27" s="159"/>
      <c r="G27" s="159">
        <v>13</v>
      </c>
      <c r="H27" s="200" t="s">
        <v>520</v>
      </c>
      <c r="I27" s="36"/>
      <c r="J27" s="36"/>
      <c r="K27" s="36"/>
      <c r="L27" s="52"/>
      <c r="M27" s="76" t="s">
        <v>567</v>
      </c>
      <c r="N27" s="66">
        <f>COUNTIF($I$9:$K$135,M27)</f>
        <v>0</v>
      </c>
      <c r="O27">
        <f>COUNTA(I27:K27)</f>
        <v>0</v>
      </c>
      <c r="W27" t="s">
        <v>293</v>
      </c>
    </row>
    <row r="28" spans="1:23" ht="18" customHeight="1">
      <c r="A28" s="158"/>
      <c r="B28" s="160"/>
      <c r="C28" s="160"/>
      <c r="D28" s="37"/>
      <c r="E28" s="38"/>
      <c r="F28" s="160"/>
      <c r="G28" s="160"/>
      <c r="H28" s="201"/>
      <c r="I28" s="39"/>
      <c r="J28" s="39"/>
      <c r="K28" s="39"/>
      <c r="L28" s="53"/>
      <c r="M28" s="68" t="s">
        <v>111</v>
      </c>
      <c r="N28" s="69">
        <f aca="true" t="shared" si="2" ref="N28:N33">COUNTIF($I$9:$K$135,M28)</f>
        <v>0</v>
      </c>
      <c r="W28" t="s">
        <v>294</v>
      </c>
    </row>
    <row r="29" spans="1:23" ht="18" customHeight="1">
      <c r="A29" s="157">
        <v>11</v>
      </c>
      <c r="B29" s="159"/>
      <c r="C29" s="159"/>
      <c r="D29" s="34"/>
      <c r="E29" s="35"/>
      <c r="F29" s="159"/>
      <c r="G29" s="159">
        <v>13</v>
      </c>
      <c r="H29" s="200" t="s">
        <v>520</v>
      </c>
      <c r="I29" s="36"/>
      <c r="J29" s="36"/>
      <c r="K29" s="36"/>
      <c r="L29" s="52"/>
      <c r="M29" s="65" t="s">
        <v>112</v>
      </c>
      <c r="N29" s="66">
        <f t="shared" si="2"/>
        <v>0</v>
      </c>
      <c r="O29">
        <f>COUNTA(I29:K29)</f>
        <v>0</v>
      </c>
      <c r="W29" t="s">
        <v>295</v>
      </c>
    </row>
    <row r="30" spans="1:23" ht="18" customHeight="1">
      <c r="A30" s="158"/>
      <c r="B30" s="160"/>
      <c r="C30" s="160"/>
      <c r="D30" s="37"/>
      <c r="E30" s="38"/>
      <c r="F30" s="160"/>
      <c r="G30" s="160"/>
      <c r="H30" s="201"/>
      <c r="I30" s="39"/>
      <c r="J30" s="39"/>
      <c r="K30" s="39"/>
      <c r="L30" s="53"/>
      <c r="M30" s="67" t="s">
        <v>113</v>
      </c>
      <c r="N30" s="66">
        <f t="shared" si="2"/>
        <v>0</v>
      </c>
      <c r="W30" t="s">
        <v>296</v>
      </c>
    </row>
    <row r="31" spans="1:23" ht="18" customHeight="1">
      <c r="A31" s="157">
        <v>12</v>
      </c>
      <c r="B31" s="159"/>
      <c r="C31" s="159"/>
      <c r="D31" s="34"/>
      <c r="E31" s="35"/>
      <c r="F31" s="159"/>
      <c r="G31" s="159">
        <v>13</v>
      </c>
      <c r="H31" s="200" t="s">
        <v>520</v>
      </c>
      <c r="I31" s="36"/>
      <c r="J31" s="36"/>
      <c r="K31" s="36"/>
      <c r="L31" s="52"/>
      <c r="M31" s="65" t="s">
        <v>114</v>
      </c>
      <c r="N31" s="66">
        <f t="shared" si="2"/>
        <v>0</v>
      </c>
      <c r="O31">
        <f>COUNTA(I31:K31)</f>
        <v>0</v>
      </c>
      <c r="W31" t="s">
        <v>297</v>
      </c>
    </row>
    <row r="32" spans="1:23" ht="18" customHeight="1">
      <c r="A32" s="158"/>
      <c r="B32" s="160"/>
      <c r="C32" s="160"/>
      <c r="D32" s="37"/>
      <c r="E32" s="38"/>
      <c r="F32" s="160"/>
      <c r="G32" s="160"/>
      <c r="H32" s="201"/>
      <c r="I32" s="39"/>
      <c r="J32" s="39"/>
      <c r="K32" s="39"/>
      <c r="L32" s="53"/>
      <c r="M32" s="67" t="s">
        <v>115</v>
      </c>
      <c r="N32" s="66">
        <f t="shared" si="2"/>
        <v>0</v>
      </c>
      <c r="W32" t="s">
        <v>298</v>
      </c>
    </row>
    <row r="33" spans="1:15" ht="18" customHeight="1">
      <c r="A33" s="157">
        <v>13</v>
      </c>
      <c r="B33" s="149"/>
      <c r="C33" s="149"/>
      <c r="D33" s="28"/>
      <c r="E33" s="29"/>
      <c r="F33" s="149"/>
      <c r="G33" s="149"/>
      <c r="H33" s="202"/>
      <c r="I33" s="30"/>
      <c r="J33" s="30"/>
      <c r="K33" s="30"/>
      <c r="L33" s="52"/>
      <c r="M33" s="65" t="s">
        <v>116</v>
      </c>
      <c r="N33" s="66">
        <f t="shared" si="2"/>
        <v>0</v>
      </c>
      <c r="O33">
        <f>COUNTA(I33:K33)</f>
        <v>0</v>
      </c>
    </row>
    <row r="34" spans="1:14" ht="18" customHeight="1">
      <c r="A34" s="158"/>
      <c r="B34" s="156"/>
      <c r="C34" s="156"/>
      <c r="D34" s="31"/>
      <c r="E34" s="32"/>
      <c r="F34" s="156"/>
      <c r="G34" s="156"/>
      <c r="H34" s="203"/>
      <c r="I34" s="33"/>
      <c r="J34" s="33"/>
      <c r="K34" s="33"/>
      <c r="L34" s="53"/>
      <c r="M34" s="74"/>
      <c r="N34" s="75"/>
    </row>
    <row r="35" spans="1:15" ht="18" customHeight="1">
      <c r="A35" s="157">
        <v>14</v>
      </c>
      <c r="B35" s="149"/>
      <c r="C35" s="149"/>
      <c r="D35" s="28"/>
      <c r="E35" s="29"/>
      <c r="F35" s="149"/>
      <c r="G35" s="149"/>
      <c r="H35" s="202"/>
      <c r="I35" s="30"/>
      <c r="J35" s="30"/>
      <c r="K35" s="30"/>
      <c r="L35" s="52"/>
      <c r="M35" s="73" t="s">
        <v>120</v>
      </c>
      <c r="N35" s="64">
        <f>SUM(N9:N34)</f>
        <v>0</v>
      </c>
      <c r="O35">
        <f>COUNTA(I35:K35)</f>
        <v>0</v>
      </c>
    </row>
    <row r="36" spans="1:14" ht="18" customHeight="1">
      <c r="A36" s="158"/>
      <c r="B36" s="156"/>
      <c r="C36" s="156"/>
      <c r="D36" s="31"/>
      <c r="E36" s="32"/>
      <c r="F36" s="156"/>
      <c r="G36" s="156"/>
      <c r="H36" s="203"/>
      <c r="I36" s="33"/>
      <c r="J36" s="33"/>
      <c r="K36" s="33"/>
      <c r="L36" s="53"/>
      <c r="M36" s="73" t="s">
        <v>117</v>
      </c>
      <c r="N36" s="64">
        <f>T1</f>
        <v>0</v>
      </c>
    </row>
    <row r="37" spans="1:15" ht="18" customHeight="1">
      <c r="A37" s="193">
        <v>15</v>
      </c>
      <c r="B37" s="159"/>
      <c r="C37" s="159"/>
      <c r="D37" s="34"/>
      <c r="E37" s="35"/>
      <c r="F37" s="159"/>
      <c r="G37" s="159"/>
      <c r="H37" s="200"/>
      <c r="I37" s="36"/>
      <c r="J37" s="36"/>
      <c r="K37" s="36"/>
      <c r="L37" s="52"/>
      <c r="M37" s="74" t="s">
        <v>118</v>
      </c>
      <c r="N37" s="75">
        <f>T2</f>
        <v>0</v>
      </c>
      <c r="O37">
        <f>COUNTA(I37:K37)</f>
        <v>0</v>
      </c>
    </row>
    <row r="38" spans="1:14" ht="18" customHeight="1">
      <c r="A38" s="158"/>
      <c r="B38" s="160"/>
      <c r="C38" s="160"/>
      <c r="D38" s="37"/>
      <c r="E38" s="38"/>
      <c r="F38" s="160"/>
      <c r="G38" s="160"/>
      <c r="H38" s="201"/>
      <c r="I38" s="39"/>
      <c r="J38" s="39"/>
      <c r="K38" s="39"/>
      <c r="L38" s="53"/>
      <c r="M38" s="73" t="s">
        <v>119</v>
      </c>
      <c r="N38" s="64">
        <f>N36+N37</f>
        <v>0</v>
      </c>
    </row>
    <row r="39" spans="1:13" ht="15" customHeight="1">
      <c r="A39" s="25" t="s">
        <v>67</v>
      </c>
      <c r="B39" s="2"/>
      <c r="C39" s="2"/>
      <c r="D39" s="2"/>
      <c r="E39" s="2"/>
      <c r="F39" s="2"/>
      <c r="G39" s="2"/>
      <c r="H39" s="2"/>
      <c r="I39" s="2"/>
      <c r="J39" s="2"/>
      <c r="K39" s="2"/>
      <c r="L39" s="2"/>
      <c r="M39" s="2"/>
    </row>
    <row r="40" spans="1:13" ht="15" customHeight="1">
      <c r="A40" s="25" t="s">
        <v>68</v>
      </c>
      <c r="B40" s="2"/>
      <c r="C40" s="2"/>
      <c r="D40" s="2"/>
      <c r="E40" s="2"/>
      <c r="F40" s="2"/>
      <c r="G40" s="2"/>
      <c r="H40" s="2"/>
      <c r="I40" s="2"/>
      <c r="J40" s="2"/>
      <c r="K40" s="2"/>
      <c r="L40" s="2"/>
      <c r="M40" s="2"/>
    </row>
    <row r="41" spans="1:14" ht="18" customHeight="1">
      <c r="A41" s="176" t="s">
        <v>11</v>
      </c>
      <c r="B41" s="179" t="s">
        <v>9</v>
      </c>
      <c r="C41" s="179"/>
      <c r="D41" s="1" t="s">
        <v>576</v>
      </c>
      <c r="E41" s="141" t="s">
        <v>12</v>
      </c>
      <c r="F41" s="165"/>
      <c r="G41" s="78"/>
      <c r="I41" s="43" t="s">
        <v>84</v>
      </c>
      <c r="J41" s="163">
        <f ca="1">TODAY()</f>
        <v>44639</v>
      </c>
      <c r="K41" s="163"/>
      <c r="L41" s="163"/>
      <c r="M41" s="163"/>
      <c r="N41" s="163"/>
    </row>
    <row r="42" spans="1:13" ht="18" customHeight="1">
      <c r="A42" s="177"/>
      <c r="B42" s="180">
        <f>SUM(N9:N19,N21:N31,N33)</f>
        <v>0</v>
      </c>
      <c r="C42" s="180"/>
      <c r="D42" s="5">
        <f>N20+N32+N38</f>
        <v>0</v>
      </c>
      <c r="E42" s="166">
        <f>B43+D43</f>
        <v>0</v>
      </c>
      <c r="F42" s="167"/>
      <c r="G42" s="79"/>
      <c r="I42" s="43"/>
      <c r="J42" s="2"/>
      <c r="K42" s="2"/>
      <c r="L42" s="2"/>
      <c r="M42" s="2"/>
    </row>
    <row r="43" spans="1:14" ht="18" customHeight="1">
      <c r="A43" s="178"/>
      <c r="B43" s="151">
        <f>B42*O2</f>
        <v>0</v>
      </c>
      <c r="C43" s="151"/>
      <c r="D43" s="6">
        <f>D42*O4</f>
        <v>0</v>
      </c>
      <c r="E43" s="168"/>
      <c r="F43" s="169"/>
      <c r="G43" s="80"/>
      <c r="I43" s="43" t="s">
        <v>569</v>
      </c>
      <c r="J43" s="164"/>
      <c r="K43" s="164"/>
      <c r="L43" s="164"/>
      <c r="M43" s="164"/>
      <c r="N43" s="44" t="s">
        <v>10</v>
      </c>
    </row>
    <row r="44" ht="15" customHeight="1"/>
    <row r="45" spans="1:15" ht="18" customHeight="1">
      <c r="A45" s="154">
        <v>16</v>
      </c>
      <c r="B45" s="159"/>
      <c r="C45" s="159"/>
      <c r="D45" s="34"/>
      <c r="E45" s="35"/>
      <c r="F45" s="197"/>
      <c r="G45" s="197">
        <v>13</v>
      </c>
      <c r="H45" s="195" t="s">
        <v>520</v>
      </c>
      <c r="I45" s="36"/>
      <c r="J45" s="36"/>
      <c r="K45" s="36"/>
      <c r="L45" s="52"/>
      <c r="M45" s="48"/>
      <c r="O45">
        <f>COUNTA(I45:K45)</f>
        <v>0</v>
      </c>
    </row>
    <row r="46" spans="1:13" ht="18" customHeight="1">
      <c r="A46" s="155"/>
      <c r="B46" s="199"/>
      <c r="C46" s="199"/>
      <c r="D46" s="37"/>
      <c r="E46" s="38"/>
      <c r="F46" s="198"/>
      <c r="G46" s="198"/>
      <c r="H46" s="196"/>
      <c r="I46" s="39"/>
      <c r="J46" s="39"/>
      <c r="K46" s="39"/>
      <c r="L46" s="53"/>
      <c r="M46" s="49"/>
    </row>
    <row r="47" spans="1:15" ht="18" customHeight="1">
      <c r="A47" s="154">
        <v>17</v>
      </c>
      <c r="B47" s="159"/>
      <c r="C47" s="159"/>
      <c r="D47" s="34"/>
      <c r="E47" s="35"/>
      <c r="F47" s="197"/>
      <c r="G47" s="197">
        <v>12</v>
      </c>
      <c r="H47" s="195" t="s">
        <v>520</v>
      </c>
      <c r="I47" s="36"/>
      <c r="J47" s="36"/>
      <c r="K47" s="36"/>
      <c r="L47" s="52"/>
      <c r="M47" s="48"/>
      <c r="O47">
        <f>COUNTA(I47:K47)</f>
        <v>0</v>
      </c>
    </row>
    <row r="48" spans="1:13" ht="18" customHeight="1">
      <c r="A48" s="155"/>
      <c r="B48" s="199"/>
      <c r="C48" s="199"/>
      <c r="D48" s="37"/>
      <c r="E48" s="38"/>
      <c r="F48" s="198"/>
      <c r="G48" s="198"/>
      <c r="H48" s="196"/>
      <c r="I48" s="39"/>
      <c r="J48" s="39"/>
      <c r="K48" s="39"/>
      <c r="L48" s="53"/>
      <c r="M48" s="49"/>
    </row>
    <row r="49" spans="1:15" ht="18" customHeight="1">
      <c r="A49" s="154">
        <v>18</v>
      </c>
      <c r="B49" s="159"/>
      <c r="C49" s="159"/>
      <c r="D49" s="34"/>
      <c r="E49" s="35"/>
      <c r="F49" s="197"/>
      <c r="G49" s="197">
        <v>12</v>
      </c>
      <c r="H49" s="195" t="s">
        <v>520</v>
      </c>
      <c r="I49" s="36"/>
      <c r="J49" s="36"/>
      <c r="K49" s="36"/>
      <c r="L49" s="52"/>
      <c r="M49" s="48"/>
      <c r="O49">
        <f>COUNTA(I49:K49)</f>
        <v>0</v>
      </c>
    </row>
    <row r="50" spans="1:13" ht="18" customHeight="1">
      <c r="A50" s="155"/>
      <c r="B50" s="199"/>
      <c r="C50" s="199"/>
      <c r="D50" s="37"/>
      <c r="E50" s="38"/>
      <c r="F50" s="198"/>
      <c r="G50" s="198"/>
      <c r="H50" s="196"/>
      <c r="I50" s="39"/>
      <c r="J50" s="39"/>
      <c r="K50" s="39"/>
      <c r="L50" s="53"/>
      <c r="M50" s="49"/>
    </row>
    <row r="51" spans="1:15" ht="18" customHeight="1">
      <c r="A51" s="157">
        <v>19</v>
      </c>
      <c r="B51" s="159"/>
      <c r="C51" s="159"/>
      <c r="D51" s="34"/>
      <c r="E51" s="35"/>
      <c r="F51" s="197"/>
      <c r="G51" s="197">
        <v>12</v>
      </c>
      <c r="H51" s="195" t="s">
        <v>520</v>
      </c>
      <c r="I51" s="36"/>
      <c r="J51" s="36"/>
      <c r="K51" s="36"/>
      <c r="L51" s="52"/>
      <c r="M51" s="48"/>
      <c r="O51">
        <f>COUNTA(I51:K51)</f>
        <v>0</v>
      </c>
    </row>
    <row r="52" spans="1:13" ht="18" customHeight="1">
      <c r="A52" s="158"/>
      <c r="B52" s="199"/>
      <c r="C52" s="199"/>
      <c r="D52" s="37"/>
      <c r="E52" s="38"/>
      <c r="F52" s="198"/>
      <c r="G52" s="198"/>
      <c r="H52" s="196"/>
      <c r="I52" s="39"/>
      <c r="J52" s="39"/>
      <c r="K52" s="39"/>
      <c r="L52" s="53"/>
      <c r="M52" s="49"/>
    </row>
    <row r="53" spans="1:15" ht="18" customHeight="1">
      <c r="A53" s="157">
        <v>20</v>
      </c>
      <c r="B53" s="159"/>
      <c r="C53" s="159"/>
      <c r="D53" s="34"/>
      <c r="E53" s="35"/>
      <c r="F53" s="197"/>
      <c r="G53" s="197">
        <v>12</v>
      </c>
      <c r="H53" s="195" t="s">
        <v>520</v>
      </c>
      <c r="I53" s="36"/>
      <c r="J53" s="36"/>
      <c r="K53" s="36"/>
      <c r="L53" s="52"/>
      <c r="M53" s="48"/>
      <c r="O53">
        <f>COUNTA(I53:K53)</f>
        <v>0</v>
      </c>
    </row>
    <row r="54" spans="1:13" ht="18" customHeight="1">
      <c r="A54" s="158"/>
      <c r="B54" s="199"/>
      <c r="C54" s="199"/>
      <c r="D54" s="37"/>
      <c r="E54" s="38"/>
      <c r="F54" s="198"/>
      <c r="G54" s="198"/>
      <c r="H54" s="196"/>
      <c r="I54" s="39"/>
      <c r="J54" s="39"/>
      <c r="K54" s="39"/>
      <c r="L54" s="53"/>
      <c r="M54" s="49"/>
    </row>
    <row r="55" spans="1:15" ht="18" customHeight="1">
      <c r="A55" s="157">
        <v>21</v>
      </c>
      <c r="B55" s="159"/>
      <c r="C55" s="159"/>
      <c r="D55" s="34"/>
      <c r="E55" s="35"/>
      <c r="F55" s="197"/>
      <c r="G55" s="197">
        <v>12</v>
      </c>
      <c r="H55" s="195" t="s">
        <v>520</v>
      </c>
      <c r="I55" s="36"/>
      <c r="J55" s="36"/>
      <c r="K55" s="36"/>
      <c r="L55" s="52"/>
      <c r="M55" s="48"/>
      <c r="O55">
        <f>COUNTA(I55:K55)</f>
        <v>0</v>
      </c>
    </row>
    <row r="56" spans="1:13" ht="18" customHeight="1">
      <c r="A56" s="158"/>
      <c r="B56" s="199"/>
      <c r="C56" s="199"/>
      <c r="D56" s="37"/>
      <c r="E56" s="38"/>
      <c r="F56" s="198"/>
      <c r="G56" s="198"/>
      <c r="H56" s="196"/>
      <c r="I56" s="39"/>
      <c r="J56" s="39"/>
      <c r="K56" s="39"/>
      <c r="L56" s="53"/>
      <c r="M56" s="49"/>
    </row>
    <row r="57" spans="1:15" ht="18" customHeight="1">
      <c r="A57" s="157">
        <v>22</v>
      </c>
      <c r="B57" s="184"/>
      <c r="C57" s="184"/>
      <c r="D57" s="9"/>
      <c r="E57" s="10"/>
      <c r="F57" s="181"/>
      <c r="G57" s="181"/>
      <c r="H57" s="179"/>
      <c r="I57" s="7"/>
      <c r="J57" s="7"/>
      <c r="K57" s="7"/>
      <c r="L57" s="52"/>
      <c r="M57" s="48"/>
      <c r="O57">
        <f>COUNTA(I57:K57)</f>
        <v>0</v>
      </c>
    </row>
    <row r="58" spans="1:13" ht="18" customHeight="1">
      <c r="A58" s="158"/>
      <c r="B58" s="185"/>
      <c r="C58" s="185"/>
      <c r="D58" s="11"/>
      <c r="E58" s="12"/>
      <c r="F58" s="182"/>
      <c r="G58" s="182"/>
      <c r="H58" s="183"/>
      <c r="I58" s="8"/>
      <c r="J58" s="8"/>
      <c r="K58" s="8"/>
      <c r="L58" s="53"/>
      <c r="M58" s="49"/>
    </row>
    <row r="59" spans="1:15" ht="18" customHeight="1">
      <c r="A59" s="157">
        <v>23</v>
      </c>
      <c r="B59" s="184"/>
      <c r="C59" s="184"/>
      <c r="D59" s="9"/>
      <c r="E59" s="10"/>
      <c r="F59" s="181"/>
      <c r="G59" s="181"/>
      <c r="H59" s="179"/>
      <c r="I59" s="7"/>
      <c r="J59" s="7"/>
      <c r="K59" s="7"/>
      <c r="L59" s="52"/>
      <c r="M59" s="48"/>
      <c r="O59">
        <f>COUNTA(I59:K59)</f>
        <v>0</v>
      </c>
    </row>
    <row r="60" spans="1:13" ht="18" customHeight="1">
      <c r="A60" s="158"/>
      <c r="B60" s="185"/>
      <c r="C60" s="185"/>
      <c r="D60" s="11"/>
      <c r="E60" s="12"/>
      <c r="F60" s="182"/>
      <c r="G60" s="182"/>
      <c r="H60" s="183"/>
      <c r="I60" s="8"/>
      <c r="J60" s="8"/>
      <c r="K60" s="8"/>
      <c r="L60" s="53"/>
      <c r="M60" s="49"/>
    </row>
    <row r="61" spans="1:15" ht="18" customHeight="1">
      <c r="A61" s="157">
        <v>24</v>
      </c>
      <c r="B61" s="184"/>
      <c r="C61" s="184"/>
      <c r="D61" s="9"/>
      <c r="E61" s="10"/>
      <c r="F61" s="181"/>
      <c r="G61" s="181"/>
      <c r="H61" s="179"/>
      <c r="I61" s="7"/>
      <c r="J61" s="7"/>
      <c r="K61" s="7"/>
      <c r="L61" s="52"/>
      <c r="M61" s="48"/>
      <c r="O61">
        <f>COUNTA(I61:K61)</f>
        <v>0</v>
      </c>
    </row>
    <row r="62" spans="1:13" ht="18" customHeight="1">
      <c r="A62" s="158"/>
      <c r="B62" s="185"/>
      <c r="C62" s="185"/>
      <c r="D62" s="11"/>
      <c r="E62" s="12"/>
      <c r="F62" s="182"/>
      <c r="G62" s="182"/>
      <c r="H62" s="183"/>
      <c r="I62" s="8"/>
      <c r="J62" s="8"/>
      <c r="K62" s="8"/>
      <c r="L62" s="53"/>
      <c r="M62" s="49"/>
    </row>
    <row r="63" spans="1:15" ht="18" customHeight="1">
      <c r="A63" s="157">
        <v>25</v>
      </c>
      <c r="B63" s="184"/>
      <c r="C63" s="184"/>
      <c r="D63" s="9"/>
      <c r="E63" s="10"/>
      <c r="F63" s="181"/>
      <c r="G63" s="181"/>
      <c r="H63" s="179"/>
      <c r="I63" s="7"/>
      <c r="J63" s="7"/>
      <c r="K63" s="7"/>
      <c r="L63" s="52"/>
      <c r="M63" s="48"/>
      <c r="O63">
        <f>COUNTA(I63:K63)</f>
        <v>0</v>
      </c>
    </row>
    <row r="64" spans="1:13" ht="18" customHeight="1">
      <c r="A64" s="158"/>
      <c r="B64" s="185"/>
      <c r="C64" s="185"/>
      <c r="D64" s="11"/>
      <c r="E64" s="12"/>
      <c r="F64" s="182"/>
      <c r="G64" s="182"/>
      <c r="H64" s="183"/>
      <c r="I64" s="8"/>
      <c r="J64" s="8"/>
      <c r="K64" s="8"/>
      <c r="L64" s="53"/>
      <c r="M64" s="49"/>
    </row>
    <row r="65" spans="1:15" ht="18" customHeight="1">
      <c r="A65" s="157">
        <v>26</v>
      </c>
      <c r="B65" s="184"/>
      <c r="C65" s="184"/>
      <c r="D65" s="9"/>
      <c r="E65" s="10"/>
      <c r="F65" s="181"/>
      <c r="G65" s="181"/>
      <c r="H65" s="179"/>
      <c r="I65" s="7"/>
      <c r="J65" s="7"/>
      <c r="K65" s="7"/>
      <c r="L65" s="52"/>
      <c r="M65" s="48"/>
      <c r="O65">
        <f>COUNTA(I65:K65)</f>
        <v>0</v>
      </c>
    </row>
    <row r="66" spans="1:13" ht="18" customHeight="1">
      <c r="A66" s="158"/>
      <c r="B66" s="185"/>
      <c r="C66" s="185"/>
      <c r="D66" s="11"/>
      <c r="E66" s="12"/>
      <c r="F66" s="182"/>
      <c r="G66" s="182"/>
      <c r="H66" s="183"/>
      <c r="I66" s="8"/>
      <c r="J66" s="8"/>
      <c r="K66" s="8"/>
      <c r="L66" s="53"/>
      <c r="M66" s="49"/>
    </row>
    <row r="67" spans="1:15" ht="18" customHeight="1">
      <c r="A67" s="157">
        <v>27</v>
      </c>
      <c r="B67" s="184"/>
      <c r="C67" s="184"/>
      <c r="D67" s="9"/>
      <c r="E67" s="10"/>
      <c r="F67" s="181"/>
      <c r="G67" s="181"/>
      <c r="H67" s="179"/>
      <c r="I67" s="7"/>
      <c r="J67" s="7"/>
      <c r="K67" s="7"/>
      <c r="L67" s="52"/>
      <c r="M67" s="48"/>
      <c r="O67">
        <f>COUNTA(I67:K67)</f>
        <v>0</v>
      </c>
    </row>
    <row r="68" spans="1:13" ht="18" customHeight="1">
      <c r="A68" s="158"/>
      <c r="B68" s="185"/>
      <c r="C68" s="185"/>
      <c r="D68" s="11"/>
      <c r="E68" s="12"/>
      <c r="F68" s="182"/>
      <c r="G68" s="182"/>
      <c r="H68" s="183"/>
      <c r="I68" s="8"/>
      <c r="J68" s="8"/>
      <c r="K68" s="8"/>
      <c r="L68" s="53"/>
      <c r="M68" s="49"/>
    </row>
    <row r="69" spans="1:15" ht="18" customHeight="1">
      <c r="A69" s="157">
        <v>28</v>
      </c>
      <c r="B69" s="184"/>
      <c r="C69" s="184"/>
      <c r="D69" s="9"/>
      <c r="E69" s="10"/>
      <c r="F69" s="181"/>
      <c r="G69" s="181"/>
      <c r="H69" s="179"/>
      <c r="I69" s="7"/>
      <c r="J69" s="7"/>
      <c r="K69" s="7"/>
      <c r="L69" s="52"/>
      <c r="M69" s="48"/>
      <c r="O69">
        <f>COUNTA(I69:K69)</f>
        <v>0</v>
      </c>
    </row>
    <row r="70" spans="1:13" ht="18" customHeight="1">
      <c r="A70" s="158"/>
      <c r="B70" s="185"/>
      <c r="C70" s="185"/>
      <c r="D70" s="11"/>
      <c r="E70" s="12"/>
      <c r="F70" s="182"/>
      <c r="G70" s="182"/>
      <c r="H70" s="183"/>
      <c r="I70" s="8"/>
      <c r="J70" s="8"/>
      <c r="K70" s="8"/>
      <c r="L70" s="53"/>
      <c r="M70" s="49"/>
    </row>
    <row r="71" spans="1:15" ht="18" customHeight="1">
      <c r="A71" s="157">
        <v>29</v>
      </c>
      <c r="B71" s="184"/>
      <c r="C71" s="184"/>
      <c r="D71" s="9"/>
      <c r="E71" s="10"/>
      <c r="F71" s="181"/>
      <c r="G71" s="181"/>
      <c r="H71" s="179"/>
      <c r="I71" s="7"/>
      <c r="J71" s="7"/>
      <c r="K71" s="7"/>
      <c r="L71" s="52"/>
      <c r="M71" s="48"/>
      <c r="O71">
        <f>COUNTA(I71:K71)</f>
        <v>0</v>
      </c>
    </row>
    <row r="72" spans="1:13" ht="18" customHeight="1">
      <c r="A72" s="158"/>
      <c r="B72" s="185"/>
      <c r="C72" s="185"/>
      <c r="D72" s="11"/>
      <c r="E72" s="12"/>
      <c r="F72" s="182"/>
      <c r="G72" s="182"/>
      <c r="H72" s="183"/>
      <c r="I72" s="8"/>
      <c r="J72" s="8"/>
      <c r="K72" s="8"/>
      <c r="L72" s="53"/>
      <c r="M72" s="49"/>
    </row>
    <row r="73" spans="1:15" ht="18" customHeight="1">
      <c r="A73" s="157">
        <v>30</v>
      </c>
      <c r="B73" s="184"/>
      <c r="C73" s="184"/>
      <c r="D73" s="9"/>
      <c r="E73" s="10"/>
      <c r="F73" s="181"/>
      <c r="G73" s="181"/>
      <c r="H73" s="179"/>
      <c r="I73" s="7"/>
      <c r="J73" s="7"/>
      <c r="K73" s="7"/>
      <c r="L73" s="52"/>
      <c r="M73" s="48"/>
      <c r="O73">
        <f>COUNTA(I73:K73)</f>
        <v>0</v>
      </c>
    </row>
    <row r="74" spans="1:13" ht="18" customHeight="1">
      <c r="A74" s="158"/>
      <c r="B74" s="185"/>
      <c r="C74" s="185"/>
      <c r="D74" s="11"/>
      <c r="E74" s="12"/>
      <c r="F74" s="182"/>
      <c r="G74" s="182"/>
      <c r="H74" s="183"/>
      <c r="I74" s="8"/>
      <c r="J74" s="8"/>
      <c r="K74" s="8"/>
      <c r="L74" s="53"/>
      <c r="M74" s="49"/>
    </row>
    <row r="75" spans="1:15" ht="18" customHeight="1">
      <c r="A75" s="154">
        <v>31</v>
      </c>
      <c r="B75" s="184"/>
      <c r="C75" s="184"/>
      <c r="D75" s="9"/>
      <c r="E75" s="10"/>
      <c r="F75" s="181"/>
      <c r="G75" s="181"/>
      <c r="H75" s="179"/>
      <c r="I75" s="7"/>
      <c r="J75" s="7"/>
      <c r="K75" s="7"/>
      <c r="L75" s="52"/>
      <c r="M75" s="48"/>
      <c r="O75">
        <f>COUNTA(I75:K75)</f>
        <v>0</v>
      </c>
    </row>
    <row r="76" spans="1:13" ht="18" customHeight="1">
      <c r="A76" s="155"/>
      <c r="B76" s="185"/>
      <c r="C76" s="185"/>
      <c r="D76" s="11"/>
      <c r="E76" s="12"/>
      <c r="F76" s="182"/>
      <c r="G76" s="182"/>
      <c r="H76" s="183"/>
      <c r="I76" s="8"/>
      <c r="J76" s="8"/>
      <c r="K76" s="8"/>
      <c r="L76" s="53"/>
      <c r="M76" s="49"/>
    </row>
    <row r="77" spans="1:15" ht="18" customHeight="1">
      <c r="A77" s="154">
        <v>32</v>
      </c>
      <c r="B77" s="184"/>
      <c r="C77" s="184"/>
      <c r="D77" s="9"/>
      <c r="E77" s="10"/>
      <c r="F77" s="181"/>
      <c r="G77" s="181"/>
      <c r="H77" s="179"/>
      <c r="I77" s="7"/>
      <c r="J77" s="7"/>
      <c r="K77" s="7"/>
      <c r="L77" s="52"/>
      <c r="M77" s="48"/>
      <c r="O77">
        <f>COUNTA(I77:K77)</f>
        <v>0</v>
      </c>
    </row>
    <row r="78" spans="1:13" ht="18" customHeight="1">
      <c r="A78" s="155"/>
      <c r="B78" s="185"/>
      <c r="C78" s="185"/>
      <c r="D78" s="11"/>
      <c r="E78" s="12"/>
      <c r="F78" s="182"/>
      <c r="G78" s="182"/>
      <c r="H78" s="183"/>
      <c r="I78" s="8"/>
      <c r="J78" s="8"/>
      <c r="K78" s="8"/>
      <c r="L78" s="53"/>
      <c r="M78" s="49"/>
    </row>
    <row r="79" spans="1:15" ht="18" customHeight="1">
      <c r="A79" s="154">
        <v>33</v>
      </c>
      <c r="B79" s="184"/>
      <c r="C79" s="184"/>
      <c r="D79" s="9"/>
      <c r="E79" s="10"/>
      <c r="F79" s="181"/>
      <c r="G79" s="181"/>
      <c r="H79" s="179"/>
      <c r="I79" s="7"/>
      <c r="J79" s="7"/>
      <c r="K79" s="7"/>
      <c r="L79" s="52"/>
      <c r="M79" s="48"/>
      <c r="O79">
        <f>COUNTA(I79:K79)</f>
        <v>0</v>
      </c>
    </row>
    <row r="80" spans="1:13" ht="18" customHeight="1">
      <c r="A80" s="155"/>
      <c r="B80" s="185"/>
      <c r="C80" s="185"/>
      <c r="D80" s="11"/>
      <c r="E80" s="12"/>
      <c r="F80" s="182"/>
      <c r="G80" s="182"/>
      <c r="H80" s="183"/>
      <c r="I80" s="8"/>
      <c r="J80" s="8"/>
      <c r="K80" s="8"/>
      <c r="L80" s="53"/>
      <c r="M80" s="49"/>
    </row>
    <row r="81" spans="1:15" ht="18" customHeight="1">
      <c r="A81" s="157">
        <v>34</v>
      </c>
      <c r="B81" s="184"/>
      <c r="C81" s="184"/>
      <c r="D81" s="9"/>
      <c r="E81" s="10"/>
      <c r="F81" s="181"/>
      <c r="G81" s="181"/>
      <c r="H81" s="179"/>
      <c r="I81" s="7"/>
      <c r="J81" s="7"/>
      <c r="K81" s="7"/>
      <c r="L81" s="52"/>
      <c r="M81" s="48"/>
      <c r="O81">
        <f>COUNTA(I81:K81)</f>
        <v>0</v>
      </c>
    </row>
    <row r="82" spans="1:13" ht="18" customHeight="1">
      <c r="A82" s="158"/>
      <c r="B82" s="185"/>
      <c r="C82" s="185"/>
      <c r="D82" s="11"/>
      <c r="E82" s="12"/>
      <c r="F82" s="182"/>
      <c r="G82" s="182"/>
      <c r="H82" s="183"/>
      <c r="I82" s="8"/>
      <c r="J82" s="8"/>
      <c r="K82" s="8"/>
      <c r="L82" s="53"/>
      <c r="M82" s="49"/>
    </row>
    <row r="83" spans="1:15" ht="18" customHeight="1">
      <c r="A83" s="157">
        <v>35</v>
      </c>
      <c r="B83" s="184"/>
      <c r="C83" s="184"/>
      <c r="D83" s="9"/>
      <c r="E83" s="10"/>
      <c r="F83" s="181"/>
      <c r="G83" s="181"/>
      <c r="H83" s="179"/>
      <c r="I83" s="7"/>
      <c r="J83" s="7"/>
      <c r="K83" s="7"/>
      <c r="L83" s="52"/>
      <c r="M83" s="48"/>
      <c r="O83">
        <f>COUNTA(I83:K83)</f>
        <v>0</v>
      </c>
    </row>
    <row r="84" spans="1:13" ht="18" customHeight="1">
      <c r="A84" s="158"/>
      <c r="B84" s="185"/>
      <c r="C84" s="185"/>
      <c r="D84" s="11"/>
      <c r="E84" s="12"/>
      <c r="F84" s="182"/>
      <c r="G84" s="182"/>
      <c r="H84" s="183"/>
      <c r="I84" s="8"/>
      <c r="J84" s="8"/>
      <c r="K84" s="8"/>
      <c r="L84" s="53"/>
      <c r="M84" s="49"/>
    </row>
    <row r="85" spans="1:15" ht="18" customHeight="1">
      <c r="A85" s="157">
        <v>36</v>
      </c>
      <c r="B85" s="184"/>
      <c r="C85" s="184"/>
      <c r="D85" s="9"/>
      <c r="E85" s="10"/>
      <c r="F85" s="181"/>
      <c r="G85" s="181"/>
      <c r="H85" s="179"/>
      <c r="I85" s="7"/>
      <c r="J85" s="7"/>
      <c r="K85" s="7"/>
      <c r="L85" s="52"/>
      <c r="M85" s="48"/>
      <c r="O85">
        <f>COUNTA(I85:K85)</f>
        <v>0</v>
      </c>
    </row>
    <row r="86" spans="1:13" ht="18" customHeight="1">
      <c r="A86" s="158"/>
      <c r="B86" s="185"/>
      <c r="C86" s="185"/>
      <c r="D86" s="11"/>
      <c r="E86" s="12"/>
      <c r="F86" s="182"/>
      <c r="G86" s="182"/>
      <c r="H86" s="183"/>
      <c r="I86" s="8"/>
      <c r="J86" s="8"/>
      <c r="K86" s="8"/>
      <c r="L86" s="53"/>
      <c r="M86" s="49"/>
    </row>
    <row r="87" spans="1:15" ht="18" customHeight="1">
      <c r="A87" s="157">
        <v>37</v>
      </c>
      <c r="B87" s="184"/>
      <c r="C87" s="184"/>
      <c r="D87" s="9"/>
      <c r="E87" s="10"/>
      <c r="F87" s="181"/>
      <c r="G87" s="181"/>
      <c r="H87" s="179"/>
      <c r="I87" s="7"/>
      <c r="J87" s="7"/>
      <c r="K87" s="7"/>
      <c r="L87" s="52"/>
      <c r="M87" s="48"/>
      <c r="O87">
        <f>COUNTA(I87:K87)</f>
        <v>0</v>
      </c>
    </row>
    <row r="88" spans="1:13" ht="18" customHeight="1">
      <c r="A88" s="158"/>
      <c r="B88" s="185"/>
      <c r="C88" s="185"/>
      <c r="D88" s="11"/>
      <c r="E88" s="12"/>
      <c r="F88" s="182"/>
      <c r="G88" s="182"/>
      <c r="H88" s="183"/>
      <c r="I88" s="8"/>
      <c r="J88" s="8"/>
      <c r="K88" s="8"/>
      <c r="L88" s="53"/>
      <c r="M88" s="49"/>
    </row>
    <row r="89" spans="1:15" ht="18" customHeight="1">
      <c r="A89" s="157">
        <v>38</v>
      </c>
      <c r="B89" s="184"/>
      <c r="C89" s="184"/>
      <c r="D89" s="9"/>
      <c r="E89" s="10"/>
      <c r="F89" s="181"/>
      <c r="G89" s="181"/>
      <c r="H89" s="179"/>
      <c r="I89" s="7"/>
      <c r="J89" s="7"/>
      <c r="K89" s="7"/>
      <c r="L89" s="52"/>
      <c r="M89" s="48"/>
      <c r="O89">
        <f>COUNTA(I89:K89)</f>
        <v>0</v>
      </c>
    </row>
    <row r="90" spans="1:13" ht="18" customHeight="1">
      <c r="A90" s="158"/>
      <c r="B90" s="185"/>
      <c r="C90" s="185"/>
      <c r="D90" s="11"/>
      <c r="E90" s="12"/>
      <c r="F90" s="182"/>
      <c r="G90" s="182"/>
      <c r="H90" s="183"/>
      <c r="I90" s="8"/>
      <c r="J90" s="8"/>
      <c r="K90" s="8"/>
      <c r="L90" s="53"/>
      <c r="M90" s="49"/>
    </row>
    <row r="91" spans="1:15" ht="18" customHeight="1">
      <c r="A91" s="157">
        <v>39</v>
      </c>
      <c r="B91" s="184"/>
      <c r="C91" s="184"/>
      <c r="D91" s="9"/>
      <c r="E91" s="10"/>
      <c r="F91" s="181"/>
      <c r="G91" s="181"/>
      <c r="H91" s="179"/>
      <c r="I91" s="7"/>
      <c r="J91" s="7"/>
      <c r="K91" s="7"/>
      <c r="L91" s="52"/>
      <c r="M91" s="48"/>
      <c r="O91">
        <f>COUNTA(I91:K91)</f>
        <v>0</v>
      </c>
    </row>
    <row r="92" spans="1:13" ht="18" customHeight="1">
      <c r="A92" s="158"/>
      <c r="B92" s="185"/>
      <c r="C92" s="185"/>
      <c r="D92" s="11"/>
      <c r="E92" s="12"/>
      <c r="F92" s="182"/>
      <c r="G92" s="182"/>
      <c r="H92" s="183"/>
      <c r="I92" s="8"/>
      <c r="J92" s="8"/>
      <c r="K92" s="8"/>
      <c r="L92" s="53"/>
      <c r="M92" s="49"/>
    </row>
    <row r="93" spans="1:15" ht="18" customHeight="1">
      <c r="A93" s="157">
        <v>40</v>
      </c>
      <c r="B93" s="184"/>
      <c r="C93" s="184"/>
      <c r="D93" s="9"/>
      <c r="E93" s="10"/>
      <c r="F93" s="181"/>
      <c r="G93" s="181"/>
      <c r="H93" s="179"/>
      <c r="I93" s="7"/>
      <c r="J93" s="7"/>
      <c r="K93" s="7"/>
      <c r="L93" s="52"/>
      <c r="M93" s="48"/>
      <c r="O93">
        <f>COUNTA(I93:K93)</f>
        <v>0</v>
      </c>
    </row>
    <row r="94" spans="1:13" ht="18" customHeight="1">
      <c r="A94" s="158"/>
      <c r="B94" s="185"/>
      <c r="C94" s="185"/>
      <c r="D94" s="11"/>
      <c r="E94" s="12"/>
      <c r="F94" s="182"/>
      <c r="G94" s="182"/>
      <c r="H94" s="183"/>
      <c r="I94" s="8"/>
      <c r="J94" s="8"/>
      <c r="K94" s="8"/>
      <c r="L94" s="53"/>
      <c r="M94" s="49"/>
    </row>
    <row r="95" spans="1:15" ht="18" customHeight="1">
      <c r="A95" s="157">
        <v>41</v>
      </c>
      <c r="B95" s="184"/>
      <c r="C95" s="184"/>
      <c r="D95" s="9"/>
      <c r="E95" s="10"/>
      <c r="F95" s="181"/>
      <c r="G95" s="181"/>
      <c r="H95" s="179"/>
      <c r="I95" s="7"/>
      <c r="J95" s="7"/>
      <c r="K95" s="7"/>
      <c r="L95" s="52"/>
      <c r="M95" s="48"/>
      <c r="O95">
        <f>COUNTA(I95:K95)</f>
        <v>0</v>
      </c>
    </row>
    <row r="96" spans="1:13" ht="18" customHeight="1">
      <c r="A96" s="158"/>
      <c r="B96" s="185"/>
      <c r="C96" s="185"/>
      <c r="D96" s="11"/>
      <c r="E96" s="12"/>
      <c r="F96" s="182"/>
      <c r="G96" s="182"/>
      <c r="H96" s="183"/>
      <c r="I96" s="8"/>
      <c r="J96" s="8"/>
      <c r="K96" s="8"/>
      <c r="L96" s="53"/>
      <c r="M96" s="49"/>
    </row>
    <row r="97" spans="1:15" ht="18" customHeight="1">
      <c r="A97" s="157">
        <v>42</v>
      </c>
      <c r="B97" s="184"/>
      <c r="C97" s="184"/>
      <c r="D97" s="9"/>
      <c r="E97" s="10"/>
      <c r="F97" s="181"/>
      <c r="G97" s="181"/>
      <c r="H97" s="179"/>
      <c r="I97" s="7"/>
      <c r="J97" s="7"/>
      <c r="K97" s="7"/>
      <c r="L97" s="52"/>
      <c r="M97" s="48"/>
      <c r="O97">
        <f>COUNTA(I97:K97)</f>
        <v>0</v>
      </c>
    </row>
    <row r="98" spans="1:13" ht="18" customHeight="1">
      <c r="A98" s="158"/>
      <c r="B98" s="185"/>
      <c r="C98" s="185"/>
      <c r="D98" s="11"/>
      <c r="E98" s="12"/>
      <c r="F98" s="182"/>
      <c r="G98" s="182"/>
      <c r="H98" s="183"/>
      <c r="I98" s="8"/>
      <c r="J98" s="8"/>
      <c r="K98" s="8"/>
      <c r="L98" s="53"/>
      <c r="M98" s="49"/>
    </row>
    <row r="99" spans="1:15" ht="18" customHeight="1">
      <c r="A99" s="157">
        <v>43</v>
      </c>
      <c r="B99" s="184"/>
      <c r="C99" s="184"/>
      <c r="D99" s="9"/>
      <c r="E99" s="10"/>
      <c r="F99" s="181"/>
      <c r="G99" s="181"/>
      <c r="H99" s="179"/>
      <c r="I99" s="7"/>
      <c r="J99" s="7"/>
      <c r="K99" s="7"/>
      <c r="L99" s="52"/>
      <c r="M99" s="48"/>
      <c r="O99">
        <f>COUNTA(I99:K99)</f>
        <v>0</v>
      </c>
    </row>
    <row r="100" spans="1:13" ht="18" customHeight="1">
      <c r="A100" s="158"/>
      <c r="B100" s="185"/>
      <c r="C100" s="185"/>
      <c r="D100" s="11"/>
      <c r="E100" s="12"/>
      <c r="F100" s="182"/>
      <c r="G100" s="182"/>
      <c r="H100" s="183"/>
      <c r="I100" s="8"/>
      <c r="J100" s="8"/>
      <c r="K100" s="8"/>
      <c r="L100" s="53"/>
      <c r="M100" s="49"/>
    </row>
    <row r="101" spans="1:15" ht="18" customHeight="1">
      <c r="A101" s="157">
        <v>44</v>
      </c>
      <c r="B101" s="184"/>
      <c r="C101" s="184"/>
      <c r="D101" s="9"/>
      <c r="E101" s="10"/>
      <c r="F101" s="181"/>
      <c r="G101" s="181"/>
      <c r="H101" s="179"/>
      <c r="I101" s="7"/>
      <c r="J101" s="7"/>
      <c r="K101" s="7"/>
      <c r="L101" s="52"/>
      <c r="M101" s="48"/>
      <c r="O101">
        <f>COUNTA(I101:K101)</f>
        <v>0</v>
      </c>
    </row>
    <row r="102" spans="1:13" ht="18" customHeight="1">
      <c r="A102" s="158"/>
      <c r="B102" s="185"/>
      <c r="C102" s="185"/>
      <c r="D102" s="11"/>
      <c r="E102" s="12"/>
      <c r="F102" s="182"/>
      <c r="G102" s="182"/>
      <c r="H102" s="183"/>
      <c r="I102" s="8"/>
      <c r="J102" s="8"/>
      <c r="K102" s="8"/>
      <c r="L102" s="53"/>
      <c r="M102" s="49"/>
    </row>
    <row r="103" spans="1:15" ht="18" customHeight="1">
      <c r="A103" s="157">
        <v>45</v>
      </c>
      <c r="B103" s="184"/>
      <c r="C103" s="184"/>
      <c r="D103" s="9"/>
      <c r="E103" s="10"/>
      <c r="F103" s="181"/>
      <c r="G103" s="181"/>
      <c r="H103" s="179"/>
      <c r="I103" s="7"/>
      <c r="J103" s="7"/>
      <c r="K103" s="7"/>
      <c r="L103" s="52"/>
      <c r="M103" s="48"/>
      <c r="O103">
        <f>COUNTA(I103:K103)</f>
        <v>0</v>
      </c>
    </row>
    <row r="104" spans="1:13" ht="18" customHeight="1">
      <c r="A104" s="158"/>
      <c r="B104" s="185"/>
      <c r="C104" s="185"/>
      <c r="D104" s="11"/>
      <c r="E104" s="12"/>
      <c r="F104" s="182"/>
      <c r="G104" s="182"/>
      <c r="H104" s="183"/>
      <c r="I104" s="8"/>
      <c r="J104" s="8"/>
      <c r="K104" s="8"/>
      <c r="L104" s="53"/>
      <c r="M104" s="49"/>
    </row>
    <row r="105" spans="1:15" ht="18" customHeight="1">
      <c r="A105" s="154">
        <v>46</v>
      </c>
      <c r="B105" s="184"/>
      <c r="C105" s="184"/>
      <c r="D105" s="9"/>
      <c r="E105" s="10"/>
      <c r="F105" s="181"/>
      <c r="G105" s="181"/>
      <c r="H105" s="179"/>
      <c r="I105" s="7"/>
      <c r="J105" s="7"/>
      <c r="K105" s="7"/>
      <c r="L105" s="52"/>
      <c r="M105" s="48"/>
      <c r="O105">
        <f>COUNTA(I105:K105)</f>
        <v>0</v>
      </c>
    </row>
    <row r="106" spans="1:13" ht="18" customHeight="1">
      <c r="A106" s="155"/>
      <c r="B106" s="185"/>
      <c r="C106" s="185"/>
      <c r="D106" s="11"/>
      <c r="E106" s="12"/>
      <c r="F106" s="182"/>
      <c r="G106" s="182"/>
      <c r="H106" s="183"/>
      <c r="I106" s="8"/>
      <c r="J106" s="8"/>
      <c r="K106" s="8"/>
      <c r="L106" s="53"/>
      <c r="M106" s="49"/>
    </row>
    <row r="107" spans="1:15" ht="18" customHeight="1">
      <c r="A107" s="154">
        <v>47</v>
      </c>
      <c r="B107" s="184"/>
      <c r="C107" s="184"/>
      <c r="D107" s="9"/>
      <c r="E107" s="10"/>
      <c r="F107" s="181"/>
      <c r="G107" s="181"/>
      <c r="H107" s="179"/>
      <c r="I107" s="7"/>
      <c r="J107" s="7"/>
      <c r="K107" s="7"/>
      <c r="L107" s="52"/>
      <c r="M107" s="48"/>
      <c r="O107">
        <f>COUNTA(I107:K107)</f>
        <v>0</v>
      </c>
    </row>
    <row r="108" spans="1:13" ht="18" customHeight="1">
      <c r="A108" s="155"/>
      <c r="B108" s="185"/>
      <c r="C108" s="185"/>
      <c r="D108" s="11"/>
      <c r="E108" s="12"/>
      <c r="F108" s="182"/>
      <c r="G108" s="182"/>
      <c r="H108" s="183"/>
      <c r="I108" s="8"/>
      <c r="J108" s="8"/>
      <c r="K108" s="8"/>
      <c r="L108" s="53"/>
      <c r="M108" s="49"/>
    </row>
    <row r="109" spans="1:15" ht="18" customHeight="1">
      <c r="A109" s="154">
        <v>48</v>
      </c>
      <c r="B109" s="184"/>
      <c r="C109" s="184"/>
      <c r="D109" s="9"/>
      <c r="E109" s="10"/>
      <c r="F109" s="181"/>
      <c r="G109" s="181"/>
      <c r="H109" s="179"/>
      <c r="I109" s="7"/>
      <c r="J109" s="7"/>
      <c r="K109" s="7"/>
      <c r="L109" s="52"/>
      <c r="M109" s="48"/>
      <c r="O109">
        <f>COUNTA(I109:K109)</f>
        <v>0</v>
      </c>
    </row>
    <row r="110" spans="1:13" ht="18" customHeight="1">
      <c r="A110" s="155"/>
      <c r="B110" s="185"/>
      <c r="C110" s="185"/>
      <c r="D110" s="11"/>
      <c r="E110" s="12"/>
      <c r="F110" s="182"/>
      <c r="G110" s="182"/>
      <c r="H110" s="183"/>
      <c r="I110" s="8"/>
      <c r="J110" s="8"/>
      <c r="K110" s="8"/>
      <c r="L110" s="53"/>
      <c r="M110" s="49"/>
    </row>
    <row r="111" spans="1:15" ht="18" customHeight="1">
      <c r="A111" s="157">
        <v>49</v>
      </c>
      <c r="B111" s="184"/>
      <c r="C111" s="184"/>
      <c r="D111" s="9"/>
      <c r="E111" s="10"/>
      <c r="F111" s="181"/>
      <c r="G111" s="181"/>
      <c r="H111" s="179"/>
      <c r="I111" s="7"/>
      <c r="J111" s="7"/>
      <c r="K111" s="7"/>
      <c r="L111" s="52"/>
      <c r="M111" s="48"/>
      <c r="O111">
        <f>COUNTA(I111:K111)</f>
        <v>0</v>
      </c>
    </row>
    <row r="112" spans="1:13" ht="18" customHeight="1">
      <c r="A112" s="158"/>
      <c r="B112" s="185"/>
      <c r="C112" s="185"/>
      <c r="D112" s="11"/>
      <c r="E112" s="12"/>
      <c r="F112" s="182"/>
      <c r="G112" s="182"/>
      <c r="H112" s="183"/>
      <c r="I112" s="8"/>
      <c r="J112" s="8"/>
      <c r="K112" s="8"/>
      <c r="L112" s="53"/>
      <c r="M112" s="49"/>
    </row>
    <row r="113" spans="1:15" ht="18" customHeight="1">
      <c r="A113" s="157">
        <v>50</v>
      </c>
      <c r="B113" s="184"/>
      <c r="C113" s="184"/>
      <c r="D113" s="9"/>
      <c r="E113" s="10"/>
      <c r="F113" s="181"/>
      <c r="G113" s="181"/>
      <c r="H113" s="179"/>
      <c r="I113" s="7"/>
      <c r="J113" s="7"/>
      <c r="K113" s="7"/>
      <c r="L113" s="52"/>
      <c r="M113" s="48"/>
      <c r="O113">
        <f>COUNTA(I113:K113)</f>
        <v>0</v>
      </c>
    </row>
    <row r="114" spans="1:13" ht="18" customHeight="1">
      <c r="A114" s="158"/>
      <c r="B114" s="185"/>
      <c r="C114" s="185"/>
      <c r="D114" s="11"/>
      <c r="E114" s="12"/>
      <c r="F114" s="182"/>
      <c r="G114" s="182"/>
      <c r="H114" s="183"/>
      <c r="I114" s="8"/>
      <c r="J114" s="8"/>
      <c r="K114" s="8"/>
      <c r="L114" s="53"/>
      <c r="M114" s="49"/>
    </row>
    <row r="115" spans="1:15" ht="18" customHeight="1">
      <c r="A115" s="157">
        <v>51</v>
      </c>
      <c r="B115" s="184"/>
      <c r="C115" s="184"/>
      <c r="D115" s="9"/>
      <c r="E115" s="10"/>
      <c r="F115" s="181"/>
      <c r="G115" s="181"/>
      <c r="H115" s="179"/>
      <c r="I115" s="7"/>
      <c r="J115" s="7"/>
      <c r="K115" s="7"/>
      <c r="L115" s="52"/>
      <c r="M115" s="48"/>
      <c r="O115">
        <f>COUNTA(I115:K115)</f>
        <v>0</v>
      </c>
    </row>
    <row r="116" spans="1:13" ht="18" customHeight="1">
      <c r="A116" s="158"/>
      <c r="B116" s="185"/>
      <c r="C116" s="185"/>
      <c r="D116" s="11"/>
      <c r="E116" s="12"/>
      <c r="F116" s="182"/>
      <c r="G116" s="182"/>
      <c r="H116" s="183"/>
      <c r="I116" s="8"/>
      <c r="J116" s="8"/>
      <c r="K116" s="8"/>
      <c r="L116" s="53"/>
      <c r="M116" s="49"/>
    </row>
    <row r="117" spans="1:15" ht="18" customHeight="1">
      <c r="A117" s="157">
        <v>52</v>
      </c>
      <c r="B117" s="184"/>
      <c r="C117" s="184"/>
      <c r="D117" s="9"/>
      <c r="E117" s="10"/>
      <c r="F117" s="181"/>
      <c r="G117" s="181"/>
      <c r="H117" s="179"/>
      <c r="I117" s="7"/>
      <c r="J117" s="7"/>
      <c r="K117" s="7"/>
      <c r="L117" s="52"/>
      <c r="M117" s="48"/>
      <c r="O117">
        <f>COUNTA(I117:K117)</f>
        <v>0</v>
      </c>
    </row>
    <row r="118" spans="1:13" ht="18" customHeight="1">
      <c r="A118" s="158"/>
      <c r="B118" s="185"/>
      <c r="C118" s="185"/>
      <c r="D118" s="11"/>
      <c r="E118" s="12"/>
      <c r="F118" s="182"/>
      <c r="G118" s="182"/>
      <c r="H118" s="183"/>
      <c r="I118" s="8"/>
      <c r="J118" s="8"/>
      <c r="K118" s="8"/>
      <c r="L118" s="53"/>
      <c r="M118" s="49"/>
    </row>
    <row r="119" spans="1:15" ht="18" customHeight="1">
      <c r="A119" s="157">
        <v>53</v>
      </c>
      <c r="B119" s="184"/>
      <c r="C119" s="184"/>
      <c r="D119" s="9"/>
      <c r="E119" s="10"/>
      <c r="F119" s="181"/>
      <c r="G119" s="181"/>
      <c r="H119" s="179"/>
      <c r="I119" s="7"/>
      <c r="J119" s="7"/>
      <c r="K119" s="7"/>
      <c r="L119" s="52"/>
      <c r="M119" s="48"/>
      <c r="O119">
        <f>COUNTA(I119:K119)</f>
        <v>0</v>
      </c>
    </row>
    <row r="120" spans="1:13" ht="18" customHeight="1">
      <c r="A120" s="158"/>
      <c r="B120" s="185"/>
      <c r="C120" s="185"/>
      <c r="D120" s="11"/>
      <c r="E120" s="12"/>
      <c r="F120" s="182"/>
      <c r="G120" s="182"/>
      <c r="H120" s="183"/>
      <c r="I120" s="8"/>
      <c r="J120" s="8"/>
      <c r="K120" s="8"/>
      <c r="L120" s="53"/>
      <c r="M120" s="49"/>
    </row>
    <row r="121" spans="1:15" ht="18" customHeight="1">
      <c r="A121" s="157">
        <v>54</v>
      </c>
      <c r="B121" s="184"/>
      <c r="C121" s="184"/>
      <c r="D121" s="9"/>
      <c r="E121" s="10"/>
      <c r="F121" s="181"/>
      <c r="G121" s="181"/>
      <c r="H121" s="179"/>
      <c r="I121" s="7"/>
      <c r="J121" s="7"/>
      <c r="K121" s="7"/>
      <c r="L121" s="52"/>
      <c r="M121" s="48"/>
      <c r="O121">
        <f>COUNTA(I121:K121)</f>
        <v>0</v>
      </c>
    </row>
    <row r="122" spans="1:13" ht="18" customHeight="1">
      <c r="A122" s="158"/>
      <c r="B122" s="185"/>
      <c r="C122" s="185"/>
      <c r="D122" s="11"/>
      <c r="E122" s="12"/>
      <c r="F122" s="182"/>
      <c r="G122" s="182"/>
      <c r="H122" s="183"/>
      <c r="I122" s="8"/>
      <c r="J122" s="8"/>
      <c r="K122" s="8"/>
      <c r="L122" s="53"/>
      <c r="M122" s="49"/>
    </row>
    <row r="123" spans="1:15" ht="18" customHeight="1">
      <c r="A123" s="157">
        <v>55</v>
      </c>
      <c r="B123" s="184"/>
      <c r="C123" s="184"/>
      <c r="D123" s="9"/>
      <c r="E123" s="10"/>
      <c r="F123" s="181"/>
      <c r="G123" s="181"/>
      <c r="H123" s="179"/>
      <c r="I123" s="7"/>
      <c r="J123" s="7"/>
      <c r="K123" s="7"/>
      <c r="L123" s="52"/>
      <c r="M123" s="48"/>
      <c r="O123">
        <f>COUNTA(I123:K123)</f>
        <v>0</v>
      </c>
    </row>
    <row r="124" spans="1:13" ht="18" customHeight="1">
      <c r="A124" s="158"/>
      <c r="B124" s="185"/>
      <c r="C124" s="185"/>
      <c r="D124" s="11"/>
      <c r="E124" s="12"/>
      <c r="F124" s="182"/>
      <c r="G124" s="182"/>
      <c r="H124" s="183"/>
      <c r="I124" s="8"/>
      <c r="J124" s="8"/>
      <c r="K124" s="8"/>
      <c r="L124" s="53"/>
      <c r="M124" s="49"/>
    </row>
    <row r="125" spans="1:15" ht="18" customHeight="1">
      <c r="A125" s="157">
        <v>56</v>
      </c>
      <c r="B125" s="184"/>
      <c r="C125" s="184"/>
      <c r="D125" s="9"/>
      <c r="E125" s="10"/>
      <c r="F125" s="181"/>
      <c r="G125" s="181"/>
      <c r="H125" s="179"/>
      <c r="I125" s="7"/>
      <c r="J125" s="7"/>
      <c r="K125" s="7"/>
      <c r="L125" s="52"/>
      <c r="M125" s="48"/>
      <c r="O125">
        <f>COUNTA(I125:K125)</f>
        <v>0</v>
      </c>
    </row>
    <row r="126" spans="1:13" ht="18" customHeight="1">
      <c r="A126" s="158"/>
      <c r="B126" s="185"/>
      <c r="C126" s="185"/>
      <c r="D126" s="11"/>
      <c r="E126" s="12"/>
      <c r="F126" s="182"/>
      <c r="G126" s="182"/>
      <c r="H126" s="183"/>
      <c r="I126" s="8"/>
      <c r="J126" s="8"/>
      <c r="K126" s="8"/>
      <c r="L126" s="53"/>
      <c r="M126" s="49"/>
    </row>
    <row r="127" spans="1:15" ht="18" customHeight="1">
      <c r="A127" s="157">
        <v>57</v>
      </c>
      <c r="B127" s="184"/>
      <c r="C127" s="184"/>
      <c r="D127" s="9"/>
      <c r="E127" s="10"/>
      <c r="F127" s="181"/>
      <c r="G127" s="181"/>
      <c r="H127" s="179"/>
      <c r="I127" s="7"/>
      <c r="J127" s="7"/>
      <c r="K127" s="7"/>
      <c r="L127" s="52"/>
      <c r="M127" s="48"/>
      <c r="O127">
        <f>COUNTA(I127:K127)</f>
        <v>0</v>
      </c>
    </row>
    <row r="128" spans="1:13" ht="18" customHeight="1">
      <c r="A128" s="158"/>
      <c r="B128" s="185"/>
      <c r="C128" s="185"/>
      <c r="D128" s="11"/>
      <c r="E128" s="12"/>
      <c r="F128" s="182"/>
      <c r="G128" s="182"/>
      <c r="H128" s="183"/>
      <c r="I128" s="8"/>
      <c r="J128" s="8"/>
      <c r="K128" s="8"/>
      <c r="L128" s="53"/>
      <c r="M128" s="49"/>
    </row>
    <row r="129" spans="1:15" ht="18" customHeight="1">
      <c r="A129" s="157">
        <v>58</v>
      </c>
      <c r="B129" s="184"/>
      <c r="C129" s="184"/>
      <c r="D129" s="9"/>
      <c r="E129" s="10"/>
      <c r="F129" s="181"/>
      <c r="G129" s="181"/>
      <c r="H129" s="179"/>
      <c r="I129" s="7"/>
      <c r="J129" s="7"/>
      <c r="K129" s="7"/>
      <c r="L129" s="52"/>
      <c r="M129" s="48"/>
      <c r="O129">
        <f>COUNTA(I129:K129)</f>
        <v>0</v>
      </c>
    </row>
    <row r="130" spans="1:13" ht="18" customHeight="1">
      <c r="A130" s="158"/>
      <c r="B130" s="185"/>
      <c r="C130" s="185"/>
      <c r="D130" s="11"/>
      <c r="E130" s="12"/>
      <c r="F130" s="182"/>
      <c r="G130" s="182"/>
      <c r="H130" s="183"/>
      <c r="I130" s="8"/>
      <c r="J130" s="8"/>
      <c r="K130" s="8"/>
      <c r="L130" s="53"/>
      <c r="M130" s="49"/>
    </row>
    <row r="131" spans="1:15" ht="18" customHeight="1">
      <c r="A131" s="157">
        <v>59</v>
      </c>
      <c r="B131" s="184"/>
      <c r="C131" s="184"/>
      <c r="D131" s="9"/>
      <c r="E131" s="10"/>
      <c r="F131" s="181"/>
      <c r="G131" s="181"/>
      <c r="H131" s="179"/>
      <c r="I131" s="7"/>
      <c r="J131" s="7"/>
      <c r="K131" s="7"/>
      <c r="L131" s="52"/>
      <c r="M131" s="48"/>
      <c r="O131">
        <f>COUNTA(I131:K131)</f>
        <v>0</v>
      </c>
    </row>
    <row r="132" spans="1:13" ht="18" customHeight="1">
      <c r="A132" s="158"/>
      <c r="B132" s="185"/>
      <c r="C132" s="185"/>
      <c r="D132" s="11"/>
      <c r="E132" s="12"/>
      <c r="F132" s="182"/>
      <c r="G132" s="182"/>
      <c r="H132" s="183"/>
      <c r="I132" s="8"/>
      <c r="J132" s="8"/>
      <c r="K132" s="8"/>
      <c r="L132" s="53"/>
      <c r="M132" s="49"/>
    </row>
    <row r="133" spans="1:15" ht="18" customHeight="1">
      <c r="A133" s="193">
        <v>60</v>
      </c>
      <c r="B133" s="184"/>
      <c r="C133" s="184"/>
      <c r="D133" s="9"/>
      <c r="E133" s="13"/>
      <c r="F133" s="194"/>
      <c r="G133" s="194"/>
      <c r="H133" s="190"/>
      <c r="I133" s="7"/>
      <c r="J133" s="7"/>
      <c r="K133" s="7"/>
      <c r="L133" s="52"/>
      <c r="M133" s="48"/>
      <c r="O133">
        <f>COUNTA(I133:K133)</f>
        <v>0</v>
      </c>
    </row>
    <row r="134" spans="1:13" ht="18" customHeight="1">
      <c r="A134" s="158"/>
      <c r="B134" s="185"/>
      <c r="C134" s="185"/>
      <c r="D134" s="11"/>
      <c r="E134" s="12"/>
      <c r="F134" s="182"/>
      <c r="G134" s="182"/>
      <c r="H134" s="183"/>
      <c r="I134" s="8"/>
      <c r="J134" s="8"/>
      <c r="K134" s="8"/>
      <c r="L134" s="53"/>
      <c r="M134" s="49"/>
    </row>
    <row r="135" ht="18" customHeight="1"/>
  </sheetData>
  <sheetProtection/>
  <mergeCells count="387">
    <mergeCell ref="B131:B132"/>
    <mergeCell ref="C131:C132"/>
    <mergeCell ref="C33:C34"/>
    <mergeCell ref="B47:B48"/>
    <mergeCell ref="C47:C48"/>
    <mergeCell ref="B49:B50"/>
    <mergeCell ref="C49:C50"/>
    <mergeCell ref="B55:B56"/>
    <mergeCell ref="C55:C56"/>
    <mergeCell ref="B57:B58"/>
    <mergeCell ref="D3:E3"/>
    <mergeCell ref="D4:E4"/>
    <mergeCell ref="H37:H38"/>
    <mergeCell ref="C5:F5"/>
    <mergeCell ref="H33:H34"/>
    <mergeCell ref="H35:H36"/>
    <mergeCell ref="H29:H30"/>
    <mergeCell ref="H31:H32"/>
    <mergeCell ref="F33:F34"/>
    <mergeCell ref="G33:G34"/>
    <mergeCell ref="A33:A34"/>
    <mergeCell ref="B31:B32"/>
    <mergeCell ref="C31:C32"/>
    <mergeCell ref="B33:B34"/>
    <mergeCell ref="A29:A30"/>
    <mergeCell ref="C21:C22"/>
    <mergeCell ref="A35:A36"/>
    <mergeCell ref="F35:F36"/>
    <mergeCell ref="G35:G36"/>
    <mergeCell ref="A37:A38"/>
    <mergeCell ref="F37:F38"/>
    <mergeCell ref="G37:G38"/>
    <mergeCell ref="B37:B38"/>
    <mergeCell ref="C37:C38"/>
    <mergeCell ref="B35:B36"/>
    <mergeCell ref="C35:C36"/>
    <mergeCell ref="F29:F30"/>
    <mergeCell ref="G29:G30"/>
    <mergeCell ref="B29:B30"/>
    <mergeCell ref="C29:C30"/>
    <mergeCell ref="C23:C24"/>
    <mergeCell ref="A31:A32"/>
    <mergeCell ref="F31:F32"/>
    <mergeCell ref="G31:G32"/>
    <mergeCell ref="B27:B28"/>
    <mergeCell ref="C27:C28"/>
    <mergeCell ref="H27:H28"/>
    <mergeCell ref="A25:A26"/>
    <mergeCell ref="F25:F26"/>
    <mergeCell ref="G25:G26"/>
    <mergeCell ref="A27:A28"/>
    <mergeCell ref="F27:F28"/>
    <mergeCell ref="G27:G28"/>
    <mergeCell ref="H25:H26"/>
    <mergeCell ref="B25:B26"/>
    <mergeCell ref="C25:C26"/>
    <mergeCell ref="H21:H22"/>
    <mergeCell ref="A23:A24"/>
    <mergeCell ref="F23:F24"/>
    <mergeCell ref="G23:G24"/>
    <mergeCell ref="H23:H24"/>
    <mergeCell ref="A21:A22"/>
    <mergeCell ref="F21:F22"/>
    <mergeCell ref="G21:G22"/>
    <mergeCell ref="B23:B24"/>
    <mergeCell ref="B21:B22"/>
    <mergeCell ref="F19:F20"/>
    <mergeCell ref="G19:G20"/>
    <mergeCell ref="H19:H20"/>
    <mergeCell ref="A17:A18"/>
    <mergeCell ref="F17:F18"/>
    <mergeCell ref="G17:G18"/>
    <mergeCell ref="B17:B18"/>
    <mergeCell ref="B19:B20"/>
    <mergeCell ref="C19:C20"/>
    <mergeCell ref="C17:C18"/>
    <mergeCell ref="H11:H12"/>
    <mergeCell ref="A9:A10"/>
    <mergeCell ref="G9:G10"/>
    <mergeCell ref="C9:C10"/>
    <mergeCell ref="B11:B12"/>
    <mergeCell ref="H17:H18"/>
    <mergeCell ref="C11:C12"/>
    <mergeCell ref="C13:C14"/>
    <mergeCell ref="C15:C16"/>
    <mergeCell ref="H13:H14"/>
    <mergeCell ref="G15:G16"/>
    <mergeCell ref="H15:H16"/>
    <mergeCell ref="A13:A14"/>
    <mergeCell ref="F13:F14"/>
    <mergeCell ref="G13:G14"/>
    <mergeCell ref="B15:B16"/>
    <mergeCell ref="B13:B14"/>
    <mergeCell ref="H45:H46"/>
    <mergeCell ref="A47:A48"/>
    <mergeCell ref="F47:F48"/>
    <mergeCell ref="G47:G48"/>
    <mergeCell ref="H47:H48"/>
    <mergeCell ref="A45:A46"/>
    <mergeCell ref="F45:F46"/>
    <mergeCell ref="G45:G46"/>
    <mergeCell ref="B45:B46"/>
    <mergeCell ref="C45:C46"/>
    <mergeCell ref="H49:H50"/>
    <mergeCell ref="A51:A52"/>
    <mergeCell ref="F51:F52"/>
    <mergeCell ref="G51:G52"/>
    <mergeCell ref="H51:H52"/>
    <mergeCell ref="A49:A50"/>
    <mergeCell ref="F49:F50"/>
    <mergeCell ref="G49:G50"/>
    <mergeCell ref="B51:B52"/>
    <mergeCell ref="C51:C52"/>
    <mergeCell ref="H53:H54"/>
    <mergeCell ref="A55:A56"/>
    <mergeCell ref="F55:F56"/>
    <mergeCell ref="G55:G56"/>
    <mergeCell ref="H55:H56"/>
    <mergeCell ref="A53:A54"/>
    <mergeCell ref="F53:F54"/>
    <mergeCell ref="G53:G54"/>
    <mergeCell ref="B53:B54"/>
    <mergeCell ref="C53:C54"/>
    <mergeCell ref="H57:H58"/>
    <mergeCell ref="A59:A60"/>
    <mergeCell ref="F59:F60"/>
    <mergeCell ref="G59:G60"/>
    <mergeCell ref="H59:H60"/>
    <mergeCell ref="A57:A58"/>
    <mergeCell ref="F57:F58"/>
    <mergeCell ref="G57:G58"/>
    <mergeCell ref="B59:B60"/>
    <mergeCell ref="C59:C60"/>
    <mergeCell ref="C57:C58"/>
    <mergeCell ref="H61:H62"/>
    <mergeCell ref="A63:A64"/>
    <mergeCell ref="F63:F64"/>
    <mergeCell ref="G63:G64"/>
    <mergeCell ref="H63:H64"/>
    <mergeCell ref="A61:A62"/>
    <mergeCell ref="F61:F62"/>
    <mergeCell ref="G61:G62"/>
    <mergeCell ref="B61:B62"/>
    <mergeCell ref="C61:C62"/>
    <mergeCell ref="B63:B64"/>
    <mergeCell ref="C63:C64"/>
    <mergeCell ref="H65:H66"/>
    <mergeCell ref="A67:A68"/>
    <mergeCell ref="F67:F68"/>
    <mergeCell ref="G67:G68"/>
    <mergeCell ref="H67:H68"/>
    <mergeCell ref="A65:A66"/>
    <mergeCell ref="F65:F66"/>
    <mergeCell ref="G65:G66"/>
    <mergeCell ref="B67:B68"/>
    <mergeCell ref="C67:C68"/>
    <mergeCell ref="B65:B66"/>
    <mergeCell ref="C65:C66"/>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B71:B72"/>
    <mergeCell ref="C71:C72"/>
    <mergeCell ref="H75:H76"/>
    <mergeCell ref="A77:A78"/>
    <mergeCell ref="F77:F78"/>
    <mergeCell ref="G77:G78"/>
    <mergeCell ref="H77:H78"/>
    <mergeCell ref="A75:A76"/>
    <mergeCell ref="F75:F76"/>
    <mergeCell ref="G75:G76"/>
    <mergeCell ref="B77:B78"/>
    <mergeCell ref="C77:C78"/>
    <mergeCell ref="B75:B76"/>
    <mergeCell ref="C75:C76"/>
    <mergeCell ref="H79:H80"/>
    <mergeCell ref="A81:A82"/>
    <mergeCell ref="F81:F82"/>
    <mergeCell ref="G81:G82"/>
    <mergeCell ref="H81:H82"/>
    <mergeCell ref="A79:A80"/>
    <mergeCell ref="F79:F80"/>
    <mergeCell ref="G79:G80"/>
    <mergeCell ref="B79:B80"/>
    <mergeCell ref="C79:C80"/>
    <mergeCell ref="B81:B82"/>
    <mergeCell ref="C81:C82"/>
    <mergeCell ref="H83:H84"/>
    <mergeCell ref="A85:A86"/>
    <mergeCell ref="F85:F86"/>
    <mergeCell ref="G85:G86"/>
    <mergeCell ref="H85:H86"/>
    <mergeCell ref="A83:A84"/>
    <mergeCell ref="F83:F84"/>
    <mergeCell ref="G83:G84"/>
    <mergeCell ref="B85:B86"/>
    <mergeCell ref="C85:C86"/>
    <mergeCell ref="B83:B84"/>
    <mergeCell ref="C83:C84"/>
    <mergeCell ref="H87:H88"/>
    <mergeCell ref="A89:A90"/>
    <mergeCell ref="F89:F90"/>
    <mergeCell ref="G89:G90"/>
    <mergeCell ref="H89:H90"/>
    <mergeCell ref="A87:A88"/>
    <mergeCell ref="F87:F88"/>
    <mergeCell ref="G87:G88"/>
    <mergeCell ref="B87:B88"/>
    <mergeCell ref="C87:C88"/>
    <mergeCell ref="B89:B90"/>
    <mergeCell ref="C89:C90"/>
    <mergeCell ref="H91:H92"/>
    <mergeCell ref="A93:A94"/>
    <mergeCell ref="F93:F94"/>
    <mergeCell ref="G93:G94"/>
    <mergeCell ref="H93:H94"/>
    <mergeCell ref="A91:A92"/>
    <mergeCell ref="F91:F92"/>
    <mergeCell ref="G91:G92"/>
    <mergeCell ref="B93:B94"/>
    <mergeCell ref="C93:C94"/>
    <mergeCell ref="B91:B92"/>
    <mergeCell ref="C91:C92"/>
    <mergeCell ref="H95:H96"/>
    <mergeCell ref="A97:A98"/>
    <mergeCell ref="F97:F98"/>
    <mergeCell ref="G97:G98"/>
    <mergeCell ref="H97:H98"/>
    <mergeCell ref="A95:A96"/>
    <mergeCell ref="F95:F96"/>
    <mergeCell ref="G95:G96"/>
    <mergeCell ref="B95:B96"/>
    <mergeCell ref="C95:C96"/>
    <mergeCell ref="B97:B98"/>
    <mergeCell ref="C97:C98"/>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B99:B100"/>
    <mergeCell ref="C99:C100"/>
    <mergeCell ref="H105:H106"/>
    <mergeCell ref="A107:A108"/>
    <mergeCell ref="F107:F108"/>
    <mergeCell ref="G107:G108"/>
    <mergeCell ref="H107:H108"/>
    <mergeCell ref="A105:A106"/>
    <mergeCell ref="F105:F106"/>
    <mergeCell ref="G105:G106"/>
    <mergeCell ref="B105:B106"/>
    <mergeCell ref="C105:C106"/>
    <mergeCell ref="B107:B108"/>
    <mergeCell ref="C107:C108"/>
    <mergeCell ref="H109:H110"/>
    <mergeCell ref="A111:A112"/>
    <mergeCell ref="F111:F112"/>
    <mergeCell ref="G111:G112"/>
    <mergeCell ref="H111:H112"/>
    <mergeCell ref="A109:A110"/>
    <mergeCell ref="F109:F110"/>
    <mergeCell ref="G109:G110"/>
    <mergeCell ref="B111:B112"/>
    <mergeCell ref="C111:C112"/>
    <mergeCell ref="B109:B110"/>
    <mergeCell ref="C109:C110"/>
    <mergeCell ref="H113:H114"/>
    <mergeCell ref="A115:A116"/>
    <mergeCell ref="F115:F116"/>
    <mergeCell ref="G115:G116"/>
    <mergeCell ref="H115:H116"/>
    <mergeCell ref="A113:A114"/>
    <mergeCell ref="F113:F114"/>
    <mergeCell ref="G113:G114"/>
    <mergeCell ref="B113:B114"/>
    <mergeCell ref="C113:C114"/>
    <mergeCell ref="B115:B116"/>
    <mergeCell ref="C115:C116"/>
    <mergeCell ref="H117:H118"/>
    <mergeCell ref="A119:A120"/>
    <mergeCell ref="F119:F120"/>
    <mergeCell ref="G119:G120"/>
    <mergeCell ref="H119:H120"/>
    <mergeCell ref="A117:A118"/>
    <mergeCell ref="F117:F118"/>
    <mergeCell ref="G117:G118"/>
    <mergeCell ref="B119:B120"/>
    <mergeCell ref="C119:C120"/>
    <mergeCell ref="B117:B118"/>
    <mergeCell ref="C117:C118"/>
    <mergeCell ref="G125:G126"/>
    <mergeCell ref="H121:H122"/>
    <mergeCell ref="C123:C124"/>
    <mergeCell ref="H125:H126"/>
    <mergeCell ref="C125:C126"/>
    <mergeCell ref="A123:A124"/>
    <mergeCell ref="F123:F124"/>
    <mergeCell ref="G123:G124"/>
    <mergeCell ref="H123:H124"/>
    <mergeCell ref="A121:A122"/>
    <mergeCell ref="F121:F122"/>
    <mergeCell ref="G121:G122"/>
    <mergeCell ref="B121:B122"/>
    <mergeCell ref="C121:C122"/>
    <mergeCell ref="B123:B124"/>
    <mergeCell ref="H133:H134"/>
    <mergeCell ref="H131:H132"/>
    <mergeCell ref="B133:B134"/>
    <mergeCell ref="C133:C134"/>
    <mergeCell ref="B125:B126"/>
    <mergeCell ref="A2:M2"/>
    <mergeCell ref="A133:A134"/>
    <mergeCell ref="F133:F134"/>
    <mergeCell ref="G133:G134"/>
    <mergeCell ref="H129:H130"/>
    <mergeCell ref="A131:A132"/>
    <mergeCell ref="F131:F132"/>
    <mergeCell ref="J5:N5"/>
    <mergeCell ref="A3:B3"/>
    <mergeCell ref="G131:G132"/>
    <mergeCell ref="A129:A130"/>
    <mergeCell ref="F129:F130"/>
    <mergeCell ref="G129:G130"/>
    <mergeCell ref="B129:B130"/>
    <mergeCell ref="C129:C130"/>
    <mergeCell ref="A127:A128"/>
    <mergeCell ref="F127:F128"/>
    <mergeCell ref="G127:G128"/>
    <mergeCell ref="H127:H128"/>
    <mergeCell ref="A125:A126"/>
    <mergeCell ref="F125:F126"/>
    <mergeCell ref="B127:B128"/>
    <mergeCell ref="C127:C128"/>
    <mergeCell ref="A4:B4"/>
    <mergeCell ref="J41:N41"/>
    <mergeCell ref="J43:M43"/>
    <mergeCell ref="E41:F41"/>
    <mergeCell ref="E42:F43"/>
    <mergeCell ref="I3:I4"/>
    <mergeCell ref="J3:N4"/>
    <mergeCell ref="A41:A43"/>
    <mergeCell ref="B41:C41"/>
    <mergeCell ref="B42:C42"/>
    <mergeCell ref="B43:C43"/>
    <mergeCell ref="A7:A8"/>
    <mergeCell ref="F7:F8"/>
    <mergeCell ref="G7:G8"/>
    <mergeCell ref="A11:A12"/>
    <mergeCell ref="F11:F12"/>
    <mergeCell ref="G11:G12"/>
    <mergeCell ref="A19:A20"/>
    <mergeCell ref="A15:A16"/>
    <mergeCell ref="F15:F16"/>
    <mergeCell ref="A5:B5"/>
    <mergeCell ref="G5:H5"/>
    <mergeCell ref="G3:H4"/>
    <mergeCell ref="H9:H10"/>
    <mergeCell ref="H7:H8"/>
    <mergeCell ref="D7:E7"/>
    <mergeCell ref="D8:E8"/>
    <mergeCell ref="C7:C8"/>
    <mergeCell ref="F9:F10"/>
    <mergeCell ref="B9:B10"/>
  </mergeCells>
  <dataValidations count="16">
    <dataValidation allowBlank="1" showInputMessage="1" showErrorMessage="1" imeMode="hiragana" sqref="J41 C5:F5 M22 D10:E10 M34 J43 D4"/>
    <dataValidation type="decimal" allowBlank="1" showInputMessage="1" showErrorMessage="1" sqref="L34 L32 L134 L132 L130 L128 L126 L124 L122 L120 L118 L116 L114 L112 L110 L108 L106 L104 L102 L100 L98 L96 L94 L92 L90 L88 L86 L84 L82 L80 L78 L76 L74 L72 L70 L68 L66 L64 L62 L60 L46 L56 L54 L52 L50 L48 L58 L38 L36">
      <formula1>0</formula1>
      <formula2>2000</formula2>
    </dataValidation>
    <dataValidation type="list" allowBlank="1" showInputMessage="1" showErrorMessage="1" sqref="L59">
      <formula1>$S$1:$S$6</formula1>
    </dataValidation>
    <dataValidation type="list" allowBlank="1" showInputMessage="1" showErrorMessage="1" sqref="B45:B134 B13 B37 B31 B21 B25 B9:B11 B35 B33 B29 B27 B23 B19 B15 B17">
      <formula1>$B$7:$B$8</formula1>
    </dataValidation>
    <dataValidation type="list" allowBlank="1" showInputMessage="1" showErrorMessage="1" sqref="L31 L57 L131 L129 L127 L125 L123 L121 L119 L117 L115 L113 L111 L109 L107 L105 L103 L101 L99 L97 L95 L93 L91 L89 L87 L85 L83 L81 L79 L77 L75 L73 L71 L69 L67 L65 L63 L61 L133 L55 L53 L51 L49 L47 L45 L37 L35 L33">
      <formula1>$S$1:$S$7</formula1>
    </dataValidation>
    <dataValidation allowBlank="1" showInputMessage="1" showErrorMessage="1" imeMode="halfKatakana" sqref="D9:E9 D3:E3"/>
    <dataValidation allowBlank="1" showInputMessage="1" showErrorMessage="1" imeMode="disabled" sqref="C13 C37 C31 C21 C25 C9:C11 C35 C33 C29 C27 C23 C19 C15 C17 M10 M12 M14 M16 M18 M20 M32 M24 M28 M30"/>
    <dataValidation type="decimal" allowBlank="1" showInputMessage="1" showErrorMessage="1" imeMode="disabled" sqref="I10:L10 I32:K32 I34:K34 I36:K36 I38:K38 I20:L20 I22:L22 I24:L24 I26:L26 I28:L28 I30:L30 I12:L12 I14:L14 I16:L16 I18:L18">
      <formula1>0</formula1>
      <formula2>2000</formula2>
    </dataValidation>
    <dataValidation type="list" allowBlank="1" showInputMessage="1" showErrorMessage="1" sqref="K19 K21 K9 K13 K15 K17 K11">
      <formula1>$Q$1:$Q$22</formula1>
    </dataValidation>
    <dataValidation type="list" allowBlank="1" showInputMessage="1" showErrorMessage="1" sqref="L9 L11 L13 L15 L17 L19 L21 L23 L25 L27 L29">
      <formula1>$S$1:$S$3</formula1>
    </dataValidation>
    <dataValidation type="list" allowBlank="1" showInputMessage="1" showErrorMessage="1" sqref="M15 M13 M11">
      <formula1>$S$1:$S$17</formula1>
    </dataValidation>
    <dataValidation type="list" allowBlank="1" showInputMessage="1" showErrorMessage="1" sqref="M17 M19 M25 M33 M21 M31 M29 M23">
      <formula1>$S$1:$S$16</formula1>
    </dataValidation>
    <dataValidation type="whole" allowBlank="1" showInputMessage="1" showErrorMessage="1" imeMode="disabled" sqref="C4">
      <formula1>1</formula1>
      <formula2>100</formula2>
    </dataValidation>
    <dataValidation type="list" allowBlank="1" showInputMessage="1" showErrorMessage="1" sqref="J35 I35">
      <formula1>$Q$1:$Q$13</formula1>
    </dataValidation>
    <dataValidation type="list" allowBlank="1" showInputMessage="1" showErrorMessage="1" sqref="I37 J37 I45 J45 I47 J47 I49 J49 I51 J51 I53 J53 I55 J55">
      <formula1>$Q$15:$Q$25</formula1>
    </dataValidation>
    <dataValidation type="list" allowBlank="1" showInputMessage="1" showErrorMessage="1" sqref="J31 I31 I11 J11 I13 J13 I15 J15 I17 J17 I19 J19 I21 J21 I23 J23 I25 J25 I27 J27 I29 J29">
      <formula1>$Q$1:$Q$25</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3" man="1"/>
    <brk id="74" max="13" man="1"/>
    <brk id="104" max="13"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U103"/>
  <sheetViews>
    <sheetView zoomScalePageLayoutView="0" workbookViewId="0" topLeftCell="A1">
      <pane ySplit="2" topLeftCell="A3" activePane="bottomLeft" state="frozen"/>
      <selection pane="topLeft" activeCell="A1" sqref="A1"/>
      <selection pane="bottomLeft" activeCell="M14" sqref="M14"/>
    </sheetView>
  </sheetViews>
  <sheetFormatPr defaultColWidth="8" defaultRowHeight="15"/>
  <cols>
    <col min="1" max="1" width="6.19921875" style="41" customWidth="1"/>
    <col min="2" max="2" width="6.19921875" style="42" customWidth="1"/>
    <col min="3" max="4" width="7.5" style="41" customWidth="1"/>
    <col min="5" max="6" width="7.59765625" style="26" customWidth="1"/>
    <col min="7" max="7" width="5" style="42" customWidth="1"/>
    <col min="8" max="8" width="3.69921875" style="46" customWidth="1"/>
    <col min="9" max="9" width="6.19921875" style="41" customWidth="1"/>
    <col min="10" max="10" width="6.19921875" style="42" customWidth="1"/>
    <col min="11" max="12" width="7.5" style="41" customWidth="1"/>
    <col min="13" max="14" width="7.59765625" style="26" customWidth="1"/>
    <col min="15" max="15" width="5" style="42" customWidth="1"/>
    <col min="16" max="16" width="3.69921875" style="105" customWidth="1"/>
    <col min="17" max="17" width="7.5" style="99" customWidth="1"/>
    <col min="18" max="19" width="9.3984375" style="100" customWidth="1"/>
    <col min="20" max="20" width="32.5" style="101" customWidth="1"/>
    <col min="21" max="21" width="15" style="102" customWidth="1"/>
    <col min="22" max="16384" width="8" style="26" customWidth="1"/>
  </cols>
  <sheetData>
    <row r="1" spans="1:21" ht="15.75">
      <c r="A1" s="211" t="s">
        <v>86</v>
      </c>
      <c r="B1" s="211"/>
      <c r="C1" s="211"/>
      <c r="D1" s="211"/>
      <c r="E1" s="211"/>
      <c r="F1" s="211"/>
      <c r="G1" s="211"/>
      <c r="I1" s="212" t="s">
        <v>87</v>
      </c>
      <c r="J1" s="212"/>
      <c r="K1" s="212"/>
      <c r="L1" s="212"/>
      <c r="M1" s="212"/>
      <c r="N1" s="212"/>
      <c r="O1" s="212"/>
      <c r="P1" s="103"/>
      <c r="Q1" s="81" t="s">
        <v>124</v>
      </c>
      <c r="R1" s="82" t="s">
        <v>125</v>
      </c>
      <c r="S1" s="82" t="s">
        <v>126</v>
      </c>
      <c r="T1" s="83" t="s">
        <v>127</v>
      </c>
      <c r="U1" s="84" t="s">
        <v>128</v>
      </c>
    </row>
    <row r="2" spans="1:21" ht="14.25">
      <c r="A2" s="40" t="s">
        <v>71</v>
      </c>
      <c r="B2" s="40" t="s">
        <v>78</v>
      </c>
      <c r="C2" s="40" t="s">
        <v>79</v>
      </c>
      <c r="D2" s="40" t="s">
        <v>80</v>
      </c>
      <c r="E2" s="26" t="s">
        <v>74</v>
      </c>
      <c r="F2" s="26" t="s">
        <v>75</v>
      </c>
      <c r="G2" s="40" t="s">
        <v>81</v>
      </c>
      <c r="I2" s="40" t="s">
        <v>71</v>
      </c>
      <c r="J2" s="40" t="s">
        <v>78</v>
      </c>
      <c r="K2" s="40" t="s">
        <v>79</v>
      </c>
      <c r="L2" s="40" t="s">
        <v>80</v>
      </c>
      <c r="M2" s="26" t="s">
        <v>74</v>
      </c>
      <c r="N2" s="26" t="s">
        <v>75</v>
      </c>
      <c r="O2" s="40" t="s">
        <v>81</v>
      </c>
      <c r="P2" s="104"/>
      <c r="Q2" s="85">
        <v>1</v>
      </c>
      <c r="R2" s="86" t="s">
        <v>306</v>
      </c>
      <c r="S2" s="86" t="s">
        <v>129</v>
      </c>
      <c r="T2" s="87" t="s">
        <v>307</v>
      </c>
      <c r="U2" s="88" t="s">
        <v>130</v>
      </c>
    </row>
    <row r="3" spans="2:21" ht="14.25">
      <c r="B3" s="54"/>
      <c r="J3" s="54"/>
      <c r="Q3" s="89">
        <v>2</v>
      </c>
      <c r="R3" s="90" t="s">
        <v>308</v>
      </c>
      <c r="S3" s="90" t="s">
        <v>131</v>
      </c>
      <c r="T3" s="91" t="s">
        <v>309</v>
      </c>
      <c r="U3" s="92" t="s">
        <v>132</v>
      </c>
    </row>
    <row r="4" spans="2:21" ht="14.25">
      <c r="B4" s="54"/>
      <c r="J4" s="54"/>
      <c r="Q4" s="89">
        <v>3</v>
      </c>
      <c r="R4" s="90" t="s">
        <v>310</v>
      </c>
      <c r="S4" s="90" t="s">
        <v>133</v>
      </c>
      <c r="T4" s="91" t="s">
        <v>311</v>
      </c>
      <c r="U4" s="92" t="s">
        <v>134</v>
      </c>
    </row>
    <row r="5" spans="2:21" ht="14.25">
      <c r="B5" s="54"/>
      <c r="J5" s="54"/>
      <c r="Q5" s="89">
        <v>4</v>
      </c>
      <c r="R5" s="90" t="s">
        <v>135</v>
      </c>
      <c r="S5" s="90" t="s">
        <v>136</v>
      </c>
      <c r="T5" s="91" t="s">
        <v>312</v>
      </c>
      <c r="U5" s="92" t="s">
        <v>137</v>
      </c>
    </row>
    <row r="6" spans="2:21" ht="14.25">
      <c r="B6" s="54"/>
      <c r="J6" s="54"/>
      <c r="Q6" s="89">
        <v>5</v>
      </c>
      <c r="R6" s="90" t="s">
        <v>313</v>
      </c>
      <c r="S6" s="90" t="s">
        <v>314</v>
      </c>
      <c r="T6" s="91" t="s">
        <v>315</v>
      </c>
      <c r="U6" s="92" t="s">
        <v>138</v>
      </c>
    </row>
    <row r="7" spans="2:21" ht="14.25">
      <c r="B7" s="54"/>
      <c r="J7" s="54"/>
      <c r="Q7" s="89">
        <v>6</v>
      </c>
      <c r="R7" s="90" t="s">
        <v>316</v>
      </c>
      <c r="S7" s="90" t="s">
        <v>139</v>
      </c>
      <c r="T7" s="91" t="s">
        <v>317</v>
      </c>
      <c r="U7" s="92" t="s">
        <v>140</v>
      </c>
    </row>
    <row r="8" spans="2:21" ht="14.25">
      <c r="B8" s="54"/>
      <c r="J8" s="54"/>
      <c r="Q8" s="89">
        <v>7</v>
      </c>
      <c r="R8" s="90" t="s">
        <v>318</v>
      </c>
      <c r="S8" s="90" t="s">
        <v>141</v>
      </c>
      <c r="T8" s="91" t="s">
        <v>319</v>
      </c>
      <c r="U8" s="92" t="s">
        <v>142</v>
      </c>
    </row>
    <row r="9" spans="2:21" ht="14.25">
      <c r="B9" s="54"/>
      <c r="J9" s="54"/>
      <c r="Q9" s="89">
        <v>8</v>
      </c>
      <c r="R9" s="90" t="s">
        <v>320</v>
      </c>
      <c r="S9" s="90" t="s">
        <v>143</v>
      </c>
      <c r="T9" s="91" t="s">
        <v>321</v>
      </c>
      <c r="U9" s="92" t="s">
        <v>144</v>
      </c>
    </row>
    <row r="10" spans="2:21" ht="14.25">
      <c r="B10" s="54"/>
      <c r="Q10" s="89">
        <v>9</v>
      </c>
      <c r="R10" s="90" t="s">
        <v>322</v>
      </c>
      <c r="S10" s="90" t="s">
        <v>145</v>
      </c>
      <c r="T10" s="91" t="s">
        <v>323</v>
      </c>
      <c r="U10" s="92" t="s">
        <v>146</v>
      </c>
    </row>
    <row r="11" spans="2:21" ht="14.25">
      <c r="B11" s="54"/>
      <c r="Q11" s="89">
        <v>10</v>
      </c>
      <c r="R11" s="90" t="s">
        <v>147</v>
      </c>
      <c r="S11" s="90" t="s">
        <v>148</v>
      </c>
      <c r="T11" s="91" t="s">
        <v>324</v>
      </c>
      <c r="U11" s="92" t="s">
        <v>149</v>
      </c>
    </row>
    <row r="12" spans="2:21" ht="14.25">
      <c r="B12" s="54"/>
      <c r="Q12" s="89">
        <v>11</v>
      </c>
      <c r="R12" s="90" t="s">
        <v>150</v>
      </c>
      <c r="S12" s="90" t="s">
        <v>151</v>
      </c>
      <c r="T12" s="91" t="s">
        <v>325</v>
      </c>
      <c r="U12" s="92" t="s">
        <v>152</v>
      </c>
    </row>
    <row r="13" spans="2:21" ht="14.25">
      <c r="B13" s="54"/>
      <c r="Q13" s="89">
        <v>12</v>
      </c>
      <c r="R13" s="90" t="s">
        <v>326</v>
      </c>
      <c r="S13" s="90" t="s">
        <v>327</v>
      </c>
      <c r="T13" s="91" t="s">
        <v>328</v>
      </c>
      <c r="U13" s="92" t="s">
        <v>153</v>
      </c>
    </row>
    <row r="14" spans="2:21" ht="14.25">
      <c r="B14" s="54"/>
      <c r="Q14" s="89">
        <v>13</v>
      </c>
      <c r="R14" s="90" t="s">
        <v>154</v>
      </c>
      <c r="S14" s="90" t="s">
        <v>329</v>
      </c>
      <c r="T14" s="91" t="s">
        <v>330</v>
      </c>
      <c r="U14" s="92" t="s">
        <v>155</v>
      </c>
    </row>
    <row r="15" spans="2:21" ht="14.25">
      <c r="B15" s="54"/>
      <c r="Q15" s="89">
        <v>14</v>
      </c>
      <c r="R15" s="90" t="s">
        <v>331</v>
      </c>
      <c r="S15" s="90" t="s">
        <v>332</v>
      </c>
      <c r="T15" s="91" t="s">
        <v>333</v>
      </c>
      <c r="U15" s="92" t="s">
        <v>156</v>
      </c>
    </row>
    <row r="16" spans="2:21" ht="14.25">
      <c r="B16" s="54"/>
      <c r="Q16" s="89">
        <v>15</v>
      </c>
      <c r="R16" s="90" t="s">
        <v>334</v>
      </c>
      <c r="S16" s="90" t="s">
        <v>335</v>
      </c>
      <c r="T16" s="91" t="s">
        <v>336</v>
      </c>
      <c r="U16" s="92" t="s">
        <v>157</v>
      </c>
    </row>
    <row r="17" spans="2:21" ht="14.25">
      <c r="B17" s="54"/>
      <c r="Q17" s="89">
        <v>16</v>
      </c>
      <c r="R17" s="90" t="s">
        <v>337</v>
      </c>
      <c r="S17" s="90" t="s">
        <v>338</v>
      </c>
      <c r="T17" s="91" t="s">
        <v>339</v>
      </c>
      <c r="U17" s="92" t="s">
        <v>158</v>
      </c>
    </row>
    <row r="18" spans="2:21" ht="14.25">
      <c r="B18" s="54"/>
      <c r="Q18" s="89">
        <v>17</v>
      </c>
      <c r="R18" s="90" t="s">
        <v>340</v>
      </c>
      <c r="S18" s="90" t="s">
        <v>159</v>
      </c>
      <c r="T18" s="91" t="s">
        <v>341</v>
      </c>
      <c r="U18" s="92" t="s">
        <v>160</v>
      </c>
    </row>
    <row r="19" spans="2:21" ht="14.25">
      <c r="B19" s="54"/>
      <c r="Q19" s="89">
        <v>18</v>
      </c>
      <c r="R19" s="90" t="s">
        <v>342</v>
      </c>
      <c r="S19" s="90" t="s">
        <v>343</v>
      </c>
      <c r="T19" s="91" t="s">
        <v>344</v>
      </c>
      <c r="U19" s="92" t="s">
        <v>161</v>
      </c>
    </row>
    <row r="20" spans="2:21" ht="14.25">
      <c r="B20" s="54"/>
      <c r="Q20" s="89">
        <v>19</v>
      </c>
      <c r="R20" s="90" t="s">
        <v>345</v>
      </c>
      <c r="S20" s="90" t="s">
        <v>162</v>
      </c>
      <c r="T20" s="91" t="s">
        <v>346</v>
      </c>
      <c r="U20" s="92" t="s">
        <v>163</v>
      </c>
    </row>
    <row r="21" spans="2:21" ht="14.25">
      <c r="B21" s="54"/>
      <c r="Q21" s="89">
        <v>20</v>
      </c>
      <c r="R21" s="90" t="s">
        <v>347</v>
      </c>
      <c r="S21" s="90" t="s">
        <v>164</v>
      </c>
      <c r="T21" s="91" t="s">
        <v>348</v>
      </c>
      <c r="U21" s="92" t="s">
        <v>165</v>
      </c>
    </row>
    <row r="22" spans="2:21" ht="14.25">
      <c r="B22" s="54"/>
      <c r="Q22" s="89">
        <v>21</v>
      </c>
      <c r="R22" s="90" t="s">
        <v>349</v>
      </c>
      <c r="S22" s="90" t="s">
        <v>166</v>
      </c>
      <c r="T22" s="91" t="s">
        <v>350</v>
      </c>
      <c r="U22" s="92" t="s">
        <v>167</v>
      </c>
    </row>
    <row r="23" spans="2:21" ht="14.25">
      <c r="B23" s="54"/>
      <c r="Q23" s="89">
        <v>22</v>
      </c>
      <c r="R23" s="90" t="s">
        <v>351</v>
      </c>
      <c r="S23" s="90" t="s">
        <v>352</v>
      </c>
      <c r="T23" s="91" t="s">
        <v>353</v>
      </c>
      <c r="U23" s="92" t="s">
        <v>168</v>
      </c>
    </row>
    <row r="24" spans="17:21" ht="14.25">
      <c r="Q24" s="89">
        <v>23</v>
      </c>
      <c r="R24" s="90" t="s">
        <v>354</v>
      </c>
      <c r="S24" s="90" t="s">
        <v>169</v>
      </c>
      <c r="T24" s="91" t="s">
        <v>355</v>
      </c>
      <c r="U24" s="92" t="s">
        <v>170</v>
      </c>
    </row>
    <row r="25" spans="17:21" ht="14.25">
      <c r="Q25" s="89">
        <v>24</v>
      </c>
      <c r="R25" s="90" t="s">
        <v>356</v>
      </c>
      <c r="S25" s="90" t="s">
        <v>171</v>
      </c>
      <c r="T25" s="91" t="s">
        <v>357</v>
      </c>
      <c r="U25" s="92" t="s">
        <v>172</v>
      </c>
    </row>
    <row r="26" spans="17:21" ht="14.25">
      <c r="Q26" s="89">
        <v>25</v>
      </c>
      <c r="R26" s="90" t="s">
        <v>358</v>
      </c>
      <c r="S26" s="90" t="s">
        <v>359</v>
      </c>
      <c r="T26" s="91" t="s">
        <v>360</v>
      </c>
      <c r="U26" s="92" t="s">
        <v>173</v>
      </c>
    </row>
    <row r="27" spans="17:21" ht="14.25">
      <c r="Q27" s="89">
        <v>26</v>
      </c>
      <c r="R27" s="90" t="s">
        <v>361</v>
      </c>
      <c r="S27" s="90" t="s">
        <v>362</v>
      </c>
      <c r="T27" s="91" t="s">
        <v>363</v>
      </c>
      <c r="U27" s="92" t="s">
        <v>174</v>
      </c>
    </row>
    <row r="28" spans="17:21" ht="14.25">
      <c r="Q28" s="89">
        <v>27</v>
      </c>
      <c r="R28" s="90" t="s">
        <v>175</v>
      </c>
      <c r="S28" s="90" t="s">
        <v>176</v>
      </c>
      <c r="T28" s="91" t="s">
        <v>364</v>
      </c>
      <c r="U28" s="92" t="s">
        <v>177</v>
      </c>
    </row>
    <row r="29" spans="17:21" ht="14.25">
      <c r="Q29" s="89">
        <v>28</v>
      </c>
      <c r="R29" s="90" t="s">
        <v>530</v>
      </c>
      <c r="S29" s="90" t="s">
        <v>539</v>
      </c>
      <c r="T29" s="91" t="s">
        <v>365</v>
      </c>
      <c r="U29" s="92" t="s">
        <v>178</v>
      </c>
    </row>
    <row r="30" spans="17:21" ht="14.25">
      <c r="Q30" s="89">
        <v>29</v>
      </c>
      <c r="R30" s="90" t="s">
        <v>179</v>
      </c>
      <c r="S30" s="90" t="s">
        <v>366</v>
      </c>
      <c r="T30" s="91" t="s">
        <v>367</v>
      </c>
      <c r="U30" s="92" t="s">
        <v>180</v>
      </c>
    </row>
    <row r="31" spans="17:21" ht="14.25">
      <c r="Q31" s="89">
        <v>30</v>
      </c>
      <c r="R31" s="90" t="s">
        <v>368</v>
      </c>
      <c r="S31" s="90" t="s">
        <v>369</v>
      </c>
      <c r="T31" s="91" t="s">
        <v>540</v>
      </c>
      <c r="U31" s="92" t="s">
        <v>181</v>
      </c>
    </row>
    <row r="32" spans="17:21" ht="14.25">
      <c r="Q32" s="89">
        <v>31</v>
      </c>
      <c r="R32" s="90" t="s">
        <v>370</v>
      </c>
      <c r="S32" s="90" t="s">
        <v>371</v>
      </c>
      <c r="T32" s="91" t="s">
        <v>372</v>
      </c>
      <c r="U32" s="92" t="s">
        <v>182</v>
      </c>
    </row>
    <row r="33" spans="17:21" ht="14.25">
      <c r="Q33" s="89">
        <v>32</v>
      </c>
      <c r="R33" s="90" t="s">
        <v>373</v>
      </c>
      <c r="S33" s="90" t="s">
        <v>374</v>
      </c>
      <c r="T33" s="91" t="s">
        <v>375</v>
      </c>
      <c r="U33" s="92" t="s">
        <v>183</v>
      </c>
    </row>
    <row r="34" spans="17:21" ht="14.25">
      <c r="Q34" s="89">
        <v>33</v>
      </c>
      <c r="R34" s="90" t="s">
        <v>376</v>
      </c>
      <c r="S34" s="90" t="s">
        <v>377</v>
      </c>
      <c r="T34" s="91" t="s">
        <v>378</v>
      </c>
      <c r="U34" s="92" t="s">
        <v>184</v>
      </c>
    </row>
    <row r="35" spans="17:21" ht="14.25">
      <c r="Q35" s="89">
        <v>34</v>
      </c>
      <c r="R35" s="90" t="s">
        <v>379</v>
      </c>
      <c r="S35" s="90" t="s">
        <v>380</v>
      </c>
      <c r="T35" s="91" t="s">
        <v>381</v>
      </c>
      <c r="U35" s="92" t="s">
        <v>185</v>
      </c>
    </row>
    <row r="36" spans="17:21" ht="14.25">
      <c r="Q36" s="89">
        <v>35</v>
      </c>
      <c r="R36" s="90" t="s">
        <v>382</v>
      </c>
      <c r="S36" s="90" t="s">
        <v>383</v>
      </c>
      <c r="T36" s="91" t="s">
        <v>384</v>
      </c>
      <c r="U36" s="92" t="s">
        <v>186</v>
      </c>
    </row>
    <row r="37" spans="17:21" ht="14.25">
      <c r="Q37" s="89">
        <v>36</v>
      </c>
      <c r="R37" s="90" t="s">
        <v>385</v>
      </c>
      <c r="S37" s="90" t="s">
        <v>386</v>
      </c>
      <c r="T37" s="91" t="s">
        <v>387</v>
      </c>
      <c r="U37" s="92" t="s">
        <v>187</v>
      </c>
    </row>
    <row r="38" spans="17:21" ht="14.25">
      <c r="Q38" s="89">
        <v>37</v>
      </c>
      <c r="R38" s="90" t="s">
        <v>188</v>
      </c>
      <c r="S38" s="90" t="s">
        <v>388</v>
      </c>
      <c r="T38" s="91" t="s">
        <v>389</v>
      </c>
      <c r="U38" s="92" t="s">
        <v>189</v>
      </c>
    </row>
    <row r="39" spans="17:21" ht="14.25">
      <c r="Q39" s="89">
        <v>38</v>
      </c>
      <c r="R39" s="90" t="s">
        <v>190</v>
      </c>
      <c r="S39" s="90" t="s">
        <v>390</v>
      </c>
      <c r="T39" s="91" t="s">
        <v>391</v>
      </c>
      <c r="U39" s="92" t="s">
        <v>191</v>
      </c>
    </row>
    <row r="40" spans="17:21" ht="14.25">
      <c r="Q40" s="89">
        <v>39</v>
      </c>
      <c r="R40" s="90" t="s">
        <v>392</v>
      </c>
      <c r="S40" s="90" t="s">
        <v>393</v>
      </c>
      <c r="T40" s="91" t="s">
        <v>394</v>
      </c>
      <c r="U40" s="92" t="s">
        <v>192</v>
      </c>
    </row>
    <row r="41" spans="17:21" ht="14.25">
      <c r="Q41" s="89">
        <v>40</v>
      </c>
      <c r="R41" s="90" t="s">
        <v>395</v>
      </c>
      <c r="S41" s="90" t="s">
        <v>396</v>
      </c>
      <c r="T41" s="91" t="s">
        <v>397</v>
      </c>
      <c r="U41" s="92" t="s">
        <v>193</v>
      </c>
    </row>
    <row r="42" spans="17:21" ht="14.25">
      <c r="Q42" s="89">
        <v>41</v>
      </c>
      <c r="R42" s="90" t="s">
        <v>398</v>
      </c>
      <c r="S42" s="90" t="s">
        <v>399</v>
      </c>
      <c r="T42" s="91" t="s">
        <v>400</v>
      </c>
      <c r="U42" s="92" t="s">
        <v>194</v>
      </c>
    </row>
    <row r="43" spans="17:21" ht="14.25">
      <c r="Q43" s="89">
        <v>42</v>
      </c>
      <c r="R43" s="90" t="s">
        <v>531</v>
      </c>
      <c r="S43" s="90" t="s">
        <v>541</v>
      </c>
      <c r="T43" s="91" t="s">
        <v>542</v>
      </c>
      <c r="U43" s="92" t="s">
        <v>195</v>
      </c>
    </row>
    <row r="44" spans="17:21" ht="14.25">
      <c r="Q44" s="89">
        <v>43</v>
      </c>
      <c r="R44" s="90" t="s">
        <v>401</v>
      </c>
      <c r="S44" s="90" t="s">
        <v>196</v>
      </c>
      <c r="T44" s="91" t="s">
        <v>402</v>
      </c>
      <c r="U44" s="92" t="s">
        <v>197</v>
      </c>
    </row>
    <row r="45" spans="17:21" ht="14.25">
      <c r="Q45" s="89">
        <v>44</v>
      </c>
      <c r="R45" s="90" t="s">
        <v>198</v>
      </c>
      <c r="S45" s="90" t="s">
        <v>403</v>
      </c>
      <c r="T45" s="91" t="s">
        <v>404</v>
      </c>
      <c r="U45" s="92" t="s">
        <v>199</v>
      </c>
    </row>
    <row r="46" spans="17:21" ht="14.25">
      <c r="Q46" s="89">
        <v>45</v>
      </c>
      <c r="R46" s="90" t="s">
        <v>532</v>
      </c>
      <c r="S46" s="90" t="s">
        <v>533</v>
      </c>
      <c r="T46" s="91" t="s">
        <v>405</v>
      </c>
      <c r="U46" s="92" t="s">
        <v>200</v>
      </c>
    </row>
    <row r="47" spans="17:21" ht="14.25">
      <c r="Q47" s="89">
        <v>46</v>
      </c>
      <c r="R47" s="90" t="s">
        <v>536</v>
      </c>
      <c r="S47" s="90" t="s">
        <v>543</v>
      </c>
      <c r="T47" s="91" t="s">
        <v>545</v>
      </c>
      <c r="U47" s="92" t="s">
        <v>201</v>
      </c>
    </row>
    <row r="48" spans="17:21" ht="14.25">
      <c r="Q48" s="89">
        <v>47</v>
      </c>
      <c r="R48" s="90" t="s">
        <v>534</v>
      </c>
      <c r="S48" s="90" t="s">
        <v>544</v>
      </c>
      <c r="T48" s="91" t="s">
        <v>406</v>
      </c>
      <c r="U48" s="92" t="s">
        <v>202</v>
      </c>
    </row>
    <row r="49" spans="17:21" ht="14.25">
      <c r="Q49" s="89">
        <v>48</v>
      </c>
      <c r="R49" s="90" t="s">
        <v>203</v>
      </c>
      <c r="S49" s="90" t="s">
        <v>407</v>
      </c>
      <c r="T49" s="91" t="s">
        <v>408</v>
      </c>
      <c r="U49" s="92" t="s">
        <v>204</v>
      </c>
    </row>
    <row r="50" spans="17:21" ht="14.25">
      <c r="Q50" s="89">
        <v>49</v>
      </c>
      <c r="R50" s="90" t="s">
        <v>205</v>
      </c>
      <c r="S50" s="90" t="s">
        <v>206</v>
      </c>
      <c r="T50" s="91" t="s">
        <v>409</v>
      </c>
      <c r="U50" s="92" t="s">
        <v>207</v>
      </c>
    </row>
    <row r="51" spans="17:21" ht="14.25">
      <c r="Q51" s="89">
        <v>50</v>
      </c>
      <c r="R51" s="90" t="s">
        <v>410</v>
      </c>
      <c r="S51" s="90" t="s">
        <v>411</v>
      </c>
      <c r="T51" s="91" t="s">
        <v>412</v>
      </c>
      <c r="U51" s="92" t="s">
        <v>208</v>
      </c>
    </row>
    <row r="52" spans="17:21" ht="14.25">
      <c r="Q52" s="89">
        <v>51</v>
      </c>
      <c r="R52" s="90" t="s">
        <v>413</v>
      </c>
      <c r="S52" s="90" t="s">
        <v>414</v>
      </c>
      <c r="T52" s="91" t="s">
        <v>415</v>
      </c>
      <c r="U52" s="92" t="s">
        <v>209</v>
      </c>
    </row>
    <row r="53" spans="17:21" ht="14.25">
      <c r="Q53" s="89">
        <v>52</v>
      </c>
      <c r="R53" s="90" t="s">
        <v>210</v>
      </c>
      <c r="S53" s="90" t="s">
        <v>211</v>
      </c>
      <c r="T53" s="91" t="s">
        <v>416</v>
      </c>
      <c r="U53" s="92" t="s">
        <v>212</v>
      </c>
    </row>
    <row r="54" spans="17:21" ht="14.25">
      <c r="Q54" s="89">
        <v>53</v>
      </c>
      <c r="R54" s="90" t="s">
        <v>213</v>
      </c>
      <c r="S54" s="90" t="s">
        <v>417</v>
      </c>
      <c r="T54" s="91" t="s">
        <v>574</v>
      </c>
      <c r="U54" s="92" t="s">
        <v>214</v>
      </c>
    </row>
    <row r="55" spans="17:21" ht="14.25">
      <c r="Q55" s="89">
        <v>54</v>
      </c>
      <c r="R55" s="90" t="s">
        <v>418</v>
      </c>
      <c r="S55" s="90" t="s">
        <v>419</v>
      </c>
      <c r="T55" s="91" t="s">
        <v>420</v>
      </c>
      <c r="U55" s="92" t="s">
        <v>215</v>
      </c>
    </row>
    <row r="56" spans="17:21" ht="14.25">
      <c r="Q56" s="89">
        <v>55</v>
      </c>
      <c r="R56" s="90" t="s">
        <v>216</v>
      </c>
      <c r="S56" s="90" t="s">
        <v>421</v>
      </c>
      <c r="T56" s="91" t="s">
        <v>422</v>
      </c>
      <c r="U56" s="92" t="s">
        <v>217</v>
      </c>
    </row>
    <row r="57" spans="17:21" ht="14.25">
      <c r="Q57" s="89">
        <v>56</v>
      </c>
      <c r="R57" s="90" t="s">
        <v>423</v>
      </c>
      <c r="S57" s="90" t="s">
        <v>424</v>
      </c>
      <c r="T57" s="91" t="s">
        <v>425</v>
      </c>
      <c r="U57" s="92" t="s">
        <v>218</v>
      </c>
    </row>
    <row r="58" spans="17:21" ht="14.25">
      <c r="Q58" s="89">
        <v>57</v>
      </c>
      <c r="R58" s="90" t="s">
        <v>426</v>
      </c>
      <c r="S58" s="90" t="s">
        <v>427</v>
      </c>
      <c r="T58" s="91" t="s">
        <v>526</v>
      </c>
      <c r="U58" s="92" t="s">
        <v>219</v>
      </c>
    </row>
    <row r="59" spans="17:21" ht="14.25">
      <c r="Q59" s="89">
        <v>58</v>
      </c>
      <c r="R59" s="90" t="s">
        <v>428</v>
      </c>
      <c r="S59" s="90" t="s">
        <v>429</v>
      </c>
      <c r="T59" s="91" t="s">
        <v>430</v>
      </c>
      <c r="U59" s="92" t="s">
        <v>220</v>
      </c>
    </row>
    <row r="60" spans="17:21" ht="14.25">
      <c r="Q60" s="89">
        <v>59</v>
      </c>
      <c r="R60" s="90" t="s">
        <v>431</v>
      </c>
      <c r="S60" s="90" t="s">
        <v>432</v>
      </c>
      <c r="T60" s="91" t="s">
        <v>546</v>
      </c>
      <c r="U60" s="92" t="s">
        <v>221</v>
      </c>
    </row>
    <row r="61" spans="17:21" ht="14.25">
      <c r="Q61" s="89">
        <v>60</v>
      </c>
      <c r="R61" s="90" t="s">
        <v>535</v>
      </c>
      <c r="S61" s="90" t="s">
        <v>521</v>
      </c>
      <c r="T61" s="91" t="s">
        <v>447</v>
      </c>
      <c r="U61" s="92" t="s">
        <v>522</v>
      </c>
    </row>
    <row r="62" spans="17:21" ht="14.25">
      <c r="Q62" s="89">
        <v>61</v>
      </c>
      <c r="R62" s="90" t="s">
        <v>433</v>
      </c>
      <c r="S62" s="90" t="s">
        <v>434</v>
      </c>
      <c r="T62" s="91" t="s">
        <v>435</v>
      </c>
      <c r="U62" s="92" t="s">
        <v>222</v>
      </c>
    </row>
    <row r="63" spans="17:21" ht="14.25">
      <c r="Q63" s="89">
        <v>62</v>
      </c>
      <c r="R63" s="90" t="s">
        <v>436</v>
      </c>
      <c r="S63" s="90" t="s">
        <v>437</v>
      </c>
      <c r="T63" s="91" t="s">
        <v>438</v>
      </c>
      <c r="U63" s="92" t="s">
        <v>223</v>
      </c>
    </row>
    <row r="64" spans="17:21" ht="14.25">
      <c r="Q64" s="89">
        <v>63</v>
      </c>
      <c r="R64" s="90" t="s">
        <v>224</v>
      </c>
      <c r="S64" s="90" t="s">
        <v>439</v>
      </c>
      <c r="T64" s="91" t="s">
        <v>440</v>
      </c>
      <c r="U64" s="92" t="s">
        <v>225</v>
      </c>
    </row>
    <row r="65" spans="17:21" ht="14.25">
      <c r="Q65" s="89">
        <v>64</v>
      </c>
      <c r="R65" s="90" t="s">
        <v>441</v>
      </c>
      <c r="S65" s="90" t="s">
        <v>442</v>
      </c>
      <c r="T65" s="91" t="s">
        <v>443</v>
      </c>
      <c r="U65" s="92" t="s">
        <v>226</v>
      </c>
    </row>
    <row r="66" spans="17:21" ht="14.25">
      <c r="Q66" s="89">
        <v>65</v>
      </c>
      <c r="R66" s="90" t="s">
        <v>444</v>
      </c>
      <c r="S66" s="90" t="s">
        <v>445</v>
      </c>
      <c r="T66" s="91" t="s">
        <v>446</v>
      </c>
      <c r="U66" s="92" t="s">
        <v>227</v>
      </c>
    </row>
    <row r="67" spans="17:21" ht="14.25">
      <c r="Q67" s="89">
        <v>66</v>
      </c>
      <c r="R67" s="90"/>
      <c r="S67" s="90"/>
      <c r="T67" s="91"/>
      <c r="U67" s="92"/>
    </row>
    <row r="68" spans="17:21" ht="14.25">
      <c r="Q68" s="89">
        <v>67</v>
      </c>
      <c r="R68" s="90" t="s">
        <v>228</v>
      </c>
      <c r="S68" s="90" t="s">
        <v>448</v>
      </c>
      <c r="T68" s="91" t="s">
        <v>547</v>
      </c>
      <c r="U68" s="92" t="s">
        <v>181</v>
      </c>
    </row>
    <row r="69" spans="17:21" ht="14.25">
      <c r="Q69" s="89">
        <v>68</v>
      </c>
      <c r="R69" s="90" t="s">
        <v>229</v>
      </c>
      <c r="S69" s="90" t="s">
        <v>230</v>
      </c>
      <c r="T69" s="91" t="s">
        <v>449</v>
      </c>
      <c r="U69" s="92" t="s">
        <v>231</v>
      </c>
    </row>
    <row r="70" spans="17:21" ht="14.25">
      <c r="Q70" s="89">
        <v>69</v>
      </c>
      <c r="R70" s="90" t="s">
        <v>450</v>
      </c>
      <c r="S70" s="90" t="s">
        <v>451</v>
      </c>
      <c r="T70" s="91" t="s">
        <v>452</v>
      </c>
      <c r="U70" s="92" t="s">
        <v>232</v>
      </c>
    </row>
    <row r="71" spans="17:21" ht="14.25">
      <c r="Q71" s="89">
        <v>70</v>
      </c>
      <c r="R71" s="90" t="s">
        <v>453</v>
      </c>
      <c r="S71" s="90" t="s">
        <v>233</v>
      </c>
      <c r="T71" s="91" t="s">
        <v>454</v>
      </c>
      <c r="U71" s="92" t="s">
        <v>234</v>
      </c>
    </row>
    <row r="72" spans="17:21" ht="14.25">
      <c r="Q72" s="89">
        <v>71</v>
      </c>
      <c r="R72" s="90" t="s">
        <v>455</v>
      </c>
      <c r="S72" s="90" t="s">
        <v>235</v>
      </c>
      <c r="T72" s="91" t="s">
        <v>456</v>
      </c>
      <c r="U72" s="92" t="s">
        <v>236</v>
      </c>
    </row>
    <row r="73" spans="17:21" ht="14.25">
      <c r="Q73" s="89">
        <v>72</v>
      </c>
      <c r="R73" s="90" t="s">
        <v>457</v>
      </c>
      <c r="S73" s="90" t="s">
        <v>237</v>
      </c>
      <c r="T73" s="91" t="s">
        <v>458</v>
      </c>
      <c r="U73" s="92" t="s">
        <v>238</v>
      </c>
    </row>
    <row r="74" spans="17:21" ht="14.25">
      <c r="Q74" s="89">
        <v>73</v>
      </c>
      <c r="R74" s="90" t="s">
        <v>459</v>
      </c>
      <c r="S74" s="90" t="s">
        <v>460</v>
      </c>
      <c r="T74" s="91" t="s">
        <v>461</v>
      </c>
      <c r="U74" s="92" t="s">
        <v>239</v>
      </c>
    </row>
    <row r="75" spans="17:21" ht="14.25">
      <c r="Q75" s="89">
        <v>74</v>
      </c>
      <c r="R75" s="90" t="s">
        <v>462</v>
      </c>
      <c r="S75" s="90" t="s">
        <v>463</v>
      </c>
      <c r="T75" s="91" t="s">
        <v>464</v>
      </c>
      <c r="U75" s="92" t="s">
        <v>240</v>
      </c>
    </row>
    <row r="76" spans="17:21" ht="14.25">
      <c r="Q76" s="89">
        <v>75</v>
      </c>
      <c r="R76" s="90" t="s">
        <v>537</v>
      </c>
      <c r="S76" s="90" t="s">
        <v>549</v>
      </c>
      <c r="T76" s="91" t="s">
        <v>550</v>
      </c>
      <c r="U76" s="92" t="s">
        <v>551</v>
      </c>
    </row>
    <row r="77" spans="17:21" ht="14.25">
      <c r="Q77" s="89">
        <v>76</v>
      </c>
      <c r="R77" s="90" t="s">
        <v>465</v>
      </c>
      <c r="S77" s="90" t="s">
        <v>466</v>
      </c>
      <c r="T77" s="91" t="s">
        <v>467</v>
      </c>
      <c r="U77" s="92" t="s">
        <v>241</v>
      </c>
    </row>
    <row r="78" spans="17:21" ht="14.25">
      <c r="Q78" s="89">
        <v>77</v>
      </c>
      <c r="R78" s="90" t="s">
        <v>468</v>
      </c>
      <c r="S78" s="90" t="s">
        <v>242</v>
      </c>
      <c r="T78" s="91" t="s">
        <v>469</v>
      </c>
      <c r="U78" s="92" t="s">
        <v>243</v>
      </c>
    </row>
    <row r="79" spans="17:21" ht="14.25">
      <c r="Q79" s="89">
        <v>78</v>
      </c>
      <c r="R79" s="90" t="s">
        <v>470</v>
      </c>
      <c r="S79" s="90" t="s">
        <v>548</v>
      </c>
      <c r="T79" s="91" t="s">
        <v>471</v>
      </c>
      <c r="U79" s="92" t="s">
        <v>244</v>
      </c>
    </row>
    <row r="80" spans="17:21" ht="14.25">
      <c r="Q80" s="89">
        <v>79</v>
      </c>
      <c r="R80" s="90" t="s">
        <v>472</v>
      </c>
      <c r="S80" s="90" t="s">
        <v>473</v>
      </c>
      <c r="T80" s="91" t="s">
        <v>474</v>
      </c>
      <c r="U80" s="92" t="s">
        <v>245</v>
      </c>
    </row>
    <row r="81" spans="17:21" ht="14.25">
      <c r="Q81" s="89">
        <v>80</v>
      </c>
      <c r="R81" s="90" t="s">
        <v>246</v>
      </c>
      <c r="S81" s="90" t="s">
        <v>247</v>
      </c>
      <c r="T81" s="91" t="s">
        <v>475</v>
      </c>
      <c r="U81" s="92" t="s">
        <v>248</v>
      </c>
    </row>
    <row r="82" spans="17:21" ht="14.25">
      <c r="Q82" s="89">
        <v>81</v>
      </c>
      <c r="R82" s="90" t="s">
        <v>476</v>
      </c>
      <c r="S82" s="90" t="s">
        <v>477</v>
      </c>
      <c r="T82" s="91" t="s">
        <v>478</v>
      </c>
      <c r="U82" s="92" t="s">
        <v>249</v>
      </c>
    </row>
    <row r="83" spans="17:21" ht="14.25">
      <c r="Q83" s="89">
        <v>82</v>
      </c>
      <c r="R83" s="90" t="s">
        <v>479</v>
      </c>
      <c r="S83" s="90" t="s">
        <v>480</v>
      </c>
      <c r="T83" s="91" t="s">
        <v>481</v>
      </c>
      <c r="U83" s="92" t="s">
        <v>250</v>
      </c>
    </row>
    <row r="84" spans="17:21" ht="14.25">
      <c r="Q84" s="89">
        <v>83</v>
      </c>
      <c r="R84" s="90" t="s">
        <v>482</v>
      </c>
      <c r="S84" s="90" t="s">
        <v>483</v>
      </c>
      <c r="T84" s="91" t="s">
        <v>484</v>
      </c>
      <c r="U84" s="92" t="s">
        <v>251</v>
      </c>
    </row>
    <row r="85" spans="17:21" ht="14.25">
      <c r="Q85" s="89">
        <v>84</v>
      </c>
      <c r="R85" s="90" t="s">
        <v>538</v>
      </c>
      <c r="S85" s="90" t="s">
        <v>485</v>
      </c>
      <c r="T85" s="91" t="s">
        <v>486</v>
      </c>
      <c r="U85" s="92" t="s">
        <v>252</v>
      </c>
    </row>
    <row r="86" spans="17:21" ht="14.25">
      <c r="Q86" s="89">
        <v>85</v>
      </c>
      <c r="R86" s="90" t="s">
        <v>487</v>
      </c>
      <c r="S86" s="90" t="s">
        <v>488</v>
      </c>
      <c r="T86" s="91" t="s">
        <v>489</v>
      </c>
      <c r="U86" s="92" t="s">
        <v>253</v>
      </c>
    </row>
    <row r="87" spans="17:21" ht="14.25">
      <c r="Q87" s="89">
        <v>86</v>
      </c>
      <c r="R87" s="90" t="s">
        <v>490</v>
      </c>
      <c r="S87" s="90" t="s">
        <v>254</v>
      </c>
      <c r="T87" s="91" t="s">
        <v>491</v>
      </c>
      <c r="U87" s="92" t="s">
        <v>255</v>
      </c>
    </row>
    <row r="88" spans="17:21" ht="14.25">
      <c r="Q88" s="89">
        <v>87</v>
      </c>
      <c r="R88" s="90" t="s">
        <v>492</v>
      </c>
      <c r="S88" s="90" t="s">
        <v>256</v>
      </c>
      <c r="T88" s="91" t="s">
        <v>493</v>
      </c>
      <c r="U88" s="92" t="s">
        <v>257</v>
      </c>
    </row>
    <row r="89" spans="17:21" ht="14.25">
      <c r="Q89" s="89">
        <v>88</v>
      </c>
      <c r="R89" s="90" t="s">
        <v>494</v>
      </c>
      <c r="S89" s="90" t="s">
        <v>258</v>
      </c>
      <c r="T89" s="91" t="s">
        <v>495</v>
      </c>
      <c r="U89" s="92" t="s">
        <v>259</v>
      </c>
    </row>
    <row r="90" spans="17:21" ht="14.25">
      <c r="Q90" s="89">
        <v>89</v>
      </c>
      <c r="R90" s="90" t="s">
        <v>496</v>
      </c>
      <c r="S90" s="90" t="s">
        <v>497</v>
      </c>
      <c r="T90" s="91" t="s">
        <v>498</v>
      </c>
      <c r="U90" s="92" t="s">
        <v>260</v>
      </c>
    </row>
    <row r="91" spans="17:21" ht="14.25">
      <c r="Q91" s="89">
        <v>90</v>
      </c>
      <c r="R91" s="90" t="s">
        <v>499</v>
      </c>
      <c r="S91" s="90" t="s">
        <v>500</v>
      </c>
      <c r="T91" s="91" t="s">
        <v>501</v>
      </c>
      <c r="U91" s="92" t="s">
        <v>261</v>
      </c>
    </row>
    <row r="92" spans="17:21" ht="14.25">
      <c r="Q92" s="89">
        <v>91</v>
      </c>
      <c r="R92" s="90" t="s">
        <v>502</v>
      </c>
      <c r="S92" s="90" t="s">
        <v>503</v>
      </c>
      <c r="T92" s="91" t="s">
        <v>504</v>
      </c>
      <c r="U92" s="92" t="s">
        <v>262</v>
      </c>
    </row>
    <row r="93" spans="17:21" ht="14.25">
      <c r="Q93" s="89">
        <v>92</v>
      </c>
      <c r="R93" s="90" t="s">
        <v>505</v>
      </c>
      <c r="S93" s="90" t="s">
        <v>506</v>
      </c>
      <c r="T93" s="91" t="s">
        <v>507</v>
      </c>
      <c r="U93" s="92" t="s">
        <v>263</v>
      </c>
    </row>
    <row r="94" spans="17:21" ht="14.25">
      <c r="Q94" s="89">
        <v>93</v>
      </c>
      <c r="R94" s="90" t="s">
        <v>508</v>
      </c>
      <c r="S94" s="90" t="s">
        <v>509</v>
      </c>
      <c r="T94" s="91" t="s">
        <v>510</v>
      </c>
      <c r="U94" s="92" t="s">
        <v>264</v>
      </c>
    </row>
    <row r="95" spans="17:21" ht="14.25">
      <c r="Q95" s="89">
        <v>94</v>
      </c>
      <c r="R95" s="90" t="s">
        <v>265</v>
      </c>
      <c r="S95" s="90" t="s">
        <v>511</v>
      </c>
      <c r="T95" s="91" t="s">
        <v>512</v>
      </c>
      <c r="U95" s="92" t="s">
        <v>266</v>
      </c>
    </row>
    <row r="96" spans="17:21" ht="14.25">
      <c r="Q96" s="89">
        <v>95</v>
      </c>
      <c r="R96" s="90" t="s">
        <v>513</v>
      </c>
      <c r="S96" s="90" t="s">
        <v>514</v>
      </c>
      <c r="T96" s="91" t="s">
        <v>515</v>
      </c>
      <c r="U96" s="92" t="s">
        <v>267</v>
      </c>
    </row>
    <row r="97" spans="17:21" ht="14.25">
      <c r="Q97" s="89">
        <v>96</v>
      </c>
      <c r="R97" s="90" t="s">
        <v>516</v>
      </c>
      <c r="S97" s="90" t="s">
        <v>517</v>
      </c>
      <c r="T97" s="91" t="s">
        <v>518</v>
      </c>
      <c r="U97" s="92" t="s">
        <v>268</v>
      </c>
    </row>
    <row r="98" spans="17:21" ht="14.25">
      <c r="Q98" s="93">
        <v>97</v>
      </c>
      <c r="R98" s="94" t="s">
        <v>519</v>
      </c>
      <c r="S98" s="94"/>
      <c r="T98" s="95"/>
      <c r="U98" s="96"/>
    </row>
    <row r="99" spans="17:21" ht="14.25">
      <c r="Q99" s="97">
        <v>98</v>
      </c>
      <c r="R99" s="98" t="s">
        <v>269</v>
      </c>
      <c r="S99" s="98" t="s">
        <v>269</v>
      </c>
      <c r="T99" s="98" t="s">
        <v>269</v>
      </c>
      <c r="U99" s="98" t="s">
        <v>269</v>
      </c>
    </row>
    <row r="100" spans="17:21" ht="14.25">
      <c r="Q100" s="97">
        <v>99</v>
      </c>
      <c r="R100" s="98" t="s">
        <v>269</v>
      </c>
      <c r="S100" s="98" t="s">
        <v>269</v>
      </c>
      <c r="T100" s="98" t="s">
        <v>269</v>
      </c>
      <c r="U100" s="98" t="s">
        <v>269</v>
      </c>
    </row>
    <row r="101" spans="17:21" ht="14.25">
      <c r="Q101" s="99">
        <v>100</v>
      </c>
      <c r="R101" s="98" t="s">
        <v>269</v>
      </c>
      <c r="S101" s="98" t="s">
        <v>269</v>
      </c>
      <c r="T101" s="98" t="s">
        <v>269</v>
      </c>
      <c r="U101" s="98" t="s">
        <v>269</v>
      </c>
    </row>
    <row r="102" spans="17:20" ht="14.25">
      <c r="Q102" s="97">
        <v>101</v>
      </c>
      <c r="R102" s="98" t="s">
        <v>269</v>
      </c>
      <c r="S102" s="98" t="s">
        <v>269</v>
      </c>
      <c r="T102" s="98" t="s">
        <v>269</v>
      </c>
    </row>
    <row r="103" spans="17:20" ht="14.25">
      <c r="Q103" s="97">
        <v>102</v>
      </c>
      <c r="R103" s="98" t="s">
        <v>269</v>
      </c>
      <c r="S103" s="98" t="s">
        <v>269</v>
      </c>
      <c r="T103" s="98" t="s">
        <v>269</v>
      </c>
    </row>
  </sheetData>
  <sheetProtection/>
  <mergeCells count="2">
    <mergeCell ref="A1:G1"/>
    <mergeCell ref="I1:O1"/>
  </mergeCells>
  <dataValidations count="3">
    <dataValidation allowBlank="1" showInputMessage="1" showErrorMessage="1" imeMode="halfKatakana" sqref="S1:S98 E2:F65536 M2:N65536 S104:S65536"/>
    <dataValidation allowBlank="1" showInputMessage="1" showErrorMessage="1" imeMode="hiragana" sqref="J2:L65536 B2:D65536"/>
    <dataValidation allowBlank="1" showInputMessage="1" showErrorMessage="1" imeMode="disabled" sqref="I2:I65536 H1:H65536 G2:G65536 O2:P65536"/>
  </dataValidation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CYU</cp:lastModifiedBy>
  <cp:lastPrinted>2021-04-21T01:03:51Z</cp:lastPrinted>
  <dcterms:created xsi:type="dcterms:W3CDTF">2007-12-15T08:44:55Z</dcterms:created>
  <dcterms:modified xsi:type="dcterms:W3CDTF">2022-03-19T04:53:25Z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